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/>
  <mc:AlternateContent xmlns:mc="http://schemas.openxmlformats.org/markup-compatibility/2006">
    <mc:Choice Requires="x15">
      <x15ac:absPath xmlns:x15ac="http://schemas.microsoft.com/office/spreadsheetml/2010/11/ac" url="C:\Users\sokw2\Google ドライブ\ICONM\平成32年度\41施設入札\"/>
    </mc:Choice>
  </mc:AlternateContent>
  <xr:revisionPtr revIDLastSave="0" documentId="13_ncr:1_{11F41EE3-745C-48B2-B345-69D55EAAE237}" xr6:coauthVersionLast="46" xr6:coauthVersionMax="46" xr10:uidLastSave="{00000000-0000-0000-0000-000000000000}"/>
  <bookViews>
    <workbookView xWindow="-120" yWindow="-120" windowWidth="29040" windowHeight="15840" tabRatio="665" xr2:uid="{00000000-000D-0000-FFFF-FFFF00000000}"/>
  </bookViews>
  <sheets>
    <sheet name="変更(20200401～)" sheetId="13" r:id="rId1"/>
  </sheets>
  <definedNames>
    <definedName name="_xlnm.Print_Area" localSheetId="0">'変更(20200401～)'!$A$1:$Q$171</definedName>
    <definedName name="_xlnm.Print_Titles" localSheetId="0">'変更(20200401～)'!$6:$6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38" i="13" l="1"/>
  <c r="P133" i="13"/>
  <c r="P100" i="13"/>
  <c r="P38" i="13"/>
  <c r="P29" i="13"/>
  <c r="P28" i="13"/>
  <c r="P24" i="13"/>
  <c r="P18" i="13"/>
  <c r="P10" i="13"/>
  <c r="P136" i="13"/>
  <c r="P48" i="13"/>
  <c r="P161" i="13" l="1"/>
  <c r="P157" i="13"/>
  <c r="P156" i="13"/>
  <c r="P155" i="13"/>
  <c r="P154" i="13"/>
  <c r="P153" i="13"/>
  <c r="P152" i="13"/>
  <c r="P143" i="13"/>
  <c r="P147" i="13" s="1"/>
  <c r="P131" i="13"/>
  <c r="P130" i="13"/>
  <c r="P129" i="13"/>
  <c r="P128" i="13"/>
  <c r="P123" i="13"/>
  <c r="P122" i="13"/>
  <c r="P121" i="13"/>
  <c r="P120" i="13"/>
  <c r="P119" i="13"/>
  <c r="P117" i="13"/>
  <c r="P114" i="13"/>
  <c r="P113" i="13"/>
  <c r="P110" i="13"/>
  <c r="P108" i="13"/>
  <c r="P102" i="13"/>
  <c r="P109" i="13" s="1"/>
  <c r="P97" i="13"/>
  <c r="P96" i="13"/>
  <c r="P95" i="13"/>
  <c r="P89" i="13"/>
  <c r="P83" i="13"/>
  <c r="P79" i="13"/>
  <c r="P69" i="13"/>
  <c r="P66" i="13"/>
  <c r="P62" i="13"/>
  <c r="P61" i="13"/>
  <c r="P59" i="13"/>
  <c r="P56" i="13"/>
  <c r="P50" i="13"/>
  <c r="P47" i="13"/>
  <c r="P46" i="13"/>
  <c r="P43" i="13"/>
  <c r="P42" i="13"/>
  <c r="P41" i="13"/>
  <c r="P37" i="13"/>
  <c r="P36" i="13"/>
  <c r="P35" i="13"/>
  <c r="P34" i="13"/>
  <c r="P22" i="13"/>
  <c r="P13" i="13"/>
  <c r="P33" i="13" l="1"/>
  <c r="P118" i="13"/>
  <c r="P141" i="13"/>
  <c r="P49" i="13"/>
  <c r="P101" i="13"/>
  <c r="P158" i="13"/>
  <c r="P125" i="13"/>
  <c r="P126" i="13" l="1"/>
  <c r="P163" i="13" s="1"/>
  <c r="P167" i="13" s="1"/>
  <c r="P169" i="13" l="1"/>
  <c r="P171" i="13" s="1"/>
</calcChain>
</file>

<file path=xl/sharedStrings.xml><?xml version="1.0" encoding="utf-8"?>
<sst xmlns="http://schemas.openxmlformats.org/spreadsheetml/2006/main" count="432" uniqueCount="322">
  <si>
    <t>物件データ</t>
    <rPh sb="0" eb="2">
      <t>ブッケン</t>
    </rPh>
    <phoneticPr fontId="1"/>
  </si>
  <si>
    <t>3）用途：研究所</t>
    <rPh sb="2" eb="4">
      <t>ヨウト</t>
    </rPh>
    <rPh sb="5" eb="8">
      <t>ケンキュウジョ</t>
    </rPh>
    <phoneticPr fontId="1"/>
  </si>
  <si>
    <t>4) S造、地上4階</t>
    <rPh sb="4" eb="5">
      <t>ゾウ</t>
    </rPh>
    <rPh sb="6" eb="8">
      <t>チジョウ</t>
    </rPh>
    <rPh sb="9" eb="10">
      <t>カイ</t>
    </rPh>
    <phoneticPr fontId="1"/>
  </si>
  <si>
    <t>5）設計施工：　千代田テクノエース(株)、千代田化工建設(株)</t>
    <rPh sb="2" eb="4">
      <t>セッケイ</t>
    </rPh>
    <rPh sb="4" eb="6">
      <t>セコウ</t>
    </rPh>
    <rPh sb="8" eb="11">
      <t>チヨダ</t>
    </rPh>
    <rPh sb="17" eb="20">
      <t>カブ</t>
    </rPh>
    <rPh sb="21" eb="24">
      <t>チヨダ</t>
    </rPh>
    <rPh sb="24" eb="26">
      <t>カコウ</t>
    </rPh>
    <rPh sb="26" eb="28">
      <t>ケンセツ</t>
    </rPh>
    <rPh sb="28" eb="31">
      <t>カブ</t>
    </rPh>
    <phoneticPr fontId="1"/>
  </si>
  <si>
    <t>7）敷地面積：　7,999.99㎡（2,419.99坪）　※ＣＩＥＡ、ＬｉＳＥとの一団地認定</t>
    <rPh sb="2" eb="4">
      <t>シキチ</t>
    </rPh>
    <rPh sb="4" eb="6">
      <t>メンセキ</t>
    </rPh>
    <rPh sb="26" eb="27">
      <t>ツボ</t>
    </rPh>
    <rPh sb="41" eb="42">
      <t>イチ</t>
    </rPh>
    <rPh sb="42" eb="44">
      <t>ダンチ</t>
    </rPh>
    <rPh sb="44" eb="46">
      <t>ニンテイ</t>
    </rPh>
    <phoneticPr fontId="1"/>
  </si>
  <si>
    <t>8）建築面積：　2,839.71㎡ （859.01坪）</t>
    <rPh sb="2" eb="4">
      <t>ケンチク</t>
    </rPh>
    <rPh sb="4" eb="6">
      <t>メンセキ</t>
    </rPh>
    <rPh sb="25" eb="26">
      <t>ツボ</t>
    </rPh>
    <phoneticPr fontId="1"/>
  </si>
  <si>
    <t>９）延床面積：　9,444.04㎡（2,856.82坪）</t>
    <rPh sb="2" eb="4">
      <t>ノベユカ</t>
    </rPh>
    <rPh sb="4" eb="6">
      <t>メンセキ</t>
    </rPh>
    <rPh sb="26" eb="27">
      <t>ツボ</t>
    </rPh>
    <phoneticPr fontId="1"/>
  </si>
  <si>
    <t>大項目</t>
    <rPh sb="0" eb="3">
      <t>ダイコウモク</t>
    </rPh>
    <phoneticPr fontId="1"/>
  </si>
  <si>
    <t>中項目</t>
    <rPh sb="0" eb="1">
      <t>チュウ</t>
    </rPh>
    <rPh sb="1" eb="3">
      <t>コウモク</t>
    </rPh>
    <phoneticPr fontId="1"/>
  </si>
  <si>
    <t>小項目</t>
    <rPh sb="0" eb="3">
      <t>ショウコウモク</t>
    </rPh>
    <phoneticPr fontId="1"/>
  </si>
  <si>
    <t>機器仕様</t>
    <rPh sb="0" eb="2">
      <t>キキ</t>
    </rPh>
    <rPh sb="2" eb="4">
      <t>シヨウ</t>
    </rPh>
    <phoneticPr fontId="1"/>
  </si>
  <si>
    <t>点検仕様</t>
    <rPh sb="0" eb="2">
      <t>テンケン</t>
    </rPh>
    <rPh sb="2" eb="4">
      <t>シヨウ</t>
    </rPh>
    <phoneticPr fontId="1"/>
  </si>
  <si>
    <t>数量</t>
    <rPh sb="0" eb="2">
      <t>スウリョウ</t>
    </rPh>
    <phoneticPr fontId="1"/>
  </si>
  <si>
    <t>頻度
（回/年）</t>
    <rPh sb="0" eb="2">
      <t>ヒンド</t>
    </rPh>
    <rPh sb="4" eb="5">
      <t>カイ</t>
    </rPh>
    <rPh sb="6" eb="7">
      <t>ネン</t>
    </rPh>
    <phoneticPr fontId="1"/>
  </si>
  <si>
    <t>備考</t>
    <rPh sb="0" eb="2">
      <t>ビコウ</t>
    </rPh>
    <phoneticPr fontId="1"/>
  </si>
  <si>
    <t>常駐管理業務</t>
    <rPh sb="0" eb="2">
      <t>ジョウチュウ</t>
    </rPh>
    <rPh sb="2" eb="4">
      <t>カンリ</t>
    </rPh>
    <rPh sb="4" eb="6">
      <t>ギョウム</t>
    </rPh>
    <phoneticPr fontId="1"/>
  </si>
  <si>
    <t>【業務内容】</t>
    <rPh sb="1" eb="3">
      <t>ギョウム</t>
    </rPh>
    <rPh sb="3" eb="5">
      <t>ナイヨウ</t>
    </rPh>
    <phoneticPr fontId="1"/>
  </si>
  <si>
    <t>【勤務時間】</t>
    <phoneticPr fontId="1"/>
  </si>
  <si>
    <t>※365日勤務</t>
    <rPh sb="4" eb="5">
      <t>ヒ</t>
    </rPh>
    <rPh sb="5" eb="7">
      <t>キンム</t>
    </rPh>
    <phoneticPr fontId="1"/>
  </si>
  <si>
    <t>受変電設備点検（年次・月次）</t>
    <rPh sb="0" eb="3">
      <t>ジュヘンデン</t>
    </rPh>
    <rPh sb="3" eb="5">
      <t>セツビ</t>
    </rPh>
    <rPh sb="5" eb="7">
      <t>テンケン</t>
    </rPh>
    <rPh sb="8" eb="10">
      <t>ネンジ</t>
    </rPh>
    <rPh sb="11" eb="13">
      <t>ゲツジ</t>
    </rPh>
    <phoneticPr fontId="1"/>
  </si>
  <si>
    <t>・高圧受電設備：6,600Ｖ（3相3線）</t>
    <rPh sb="1" eb="3">
      <t>コウアツ</t>
    </rPh>
    <rPh sb="3" eb="5">
      <t>ジュデン</t>
    </rPh>
    <rPh sb="5" eb="7">
      <t>セツビ</t>
    </rPh>
    <rPh sb="16" eb="17">
      <t>ソウ</t>
    </rPh>
    <rPh sb="18" eb="19">
      <t>セン</t>
    </rPh>
    <phoneticPr fontId="1"/>
  </si>
  <si>
    <t>　　・分電盤：電灯/25面、動力/73面</t>
    <rPh sb="3" eb="6">
      <t>ブンデンバン</t>
    </rPh>
    <rPh sb="7" eb="9">
      <t>デントウ</t>
    </rPh>
    <rPh sb="12" eb="13">
      <t>メン</t>
    </rPh>
    <rPh sb="14" eb="16">
      <t>ドウリョク</t>
    </rPh>
    <rPh sb="19" eb="20">
      <t>メン</t>
    </rPh>
    <phoneticPr fontId="1"/>
  </si>
  <si>
    <t>電気事業法第72条保安規定に定める法定点検</t>
    <rPh sb="0" eb="2">
      <t>デンキ</t>
    </rPh>
    <rPh sb="2" eb="5">
      <t>ジギョウホウ</t>
    </rPh>
    <rPh sb="5" eb="6">
      <t>ダイ</t>
    </rPh>
    <rPh sb="8" eb="9">
      <t>ジョウ</t>
    </rPh>
    <rPh sb="9" eb="11">
      <t>ホアン</t>
    </rPh>
    <rPh sb="11" eb="13">
      <t>キテイ</t>
    </rPh>
    <rPh sb="14" eb="15">
      <t>サダ</t>
    </rPh>
    <rPh sb="17" eb="19">
      <t>ホウテイ</t>
    </rPh>
    <rPh sb="19" eb="21">
      <t>テンケン</t>
    </rPh>
    <phoneticPr fontId="1"/>
  </si>
  <si>
    <t>※中立電機</t>
    <rPh sb="1" eb="3">
      <t>チュウリツ</t>
    </rPh>
    <rPh sb="3" eb="5">
      <t>デンキ</t>
    </rPh>
    <phoneticPr fontId="1"/>
  </si>
  <si>
    <t>入退室管理設備点検</t>
    <rPh sb="0" eb="3">
      <t>ニュウタイシツ</t>
    </rPh>
    <rPh sb="3" eb="5">
      <t>カンリ</t>
    </rPh>
    <rPh sb="5" eb="7">
      <t>セツビ</t>
    </rPh>
    <rPh sb="7" eb="9">
      <t>テンケン</t>
    </rPh>
    <phoneticPr fontId="1"/>
  </si>
  <si>
    <t>②清掃</t>
    <rPh sb="1" eb="3">
      <t>セイソウ</t>
    </rPh>
    <phoneticPr fontId="1"/>
  </si>
  <si>
    <t>③動作点検</t>
    <rPh sb="1" eb="3">
      <t>ドウサ</t>
    </rPh>
    <rPh sb="3" eb="5">
      <t>テンケン</t>
    </rPh>
    <phoneticPr fontId="1"/>
  </si>
  <si>
    <t>※三菱電機/千代田三菱電機</t>
    <rPh sb="1" eb="3">
      <t>ミツビシ</t>
    </rPh>
    <rPh sb="3" eb="5">
      <t>デンキ</t>
    </rPh>
    <rPh sb="6" eb="9">
      <t>チヨダ</t>
    </rPh>
    <rPh sb="9" eb="11">
      <t>ミツビシ</t>
    </rPh>
    <rPh sb="11" eb="13">
      <t>デンキ</t>
    </rPh>
    <phoneticPr fontId="1"/>
  </si>
  <si>
    <t>受水槽点検・清掃</t>
    <rPh sb="0" eb="3">
      <t>ジュスイソウ</t>
    </rPh>
    <rPh sb="3" eb="5">
      <t>テンケン</t>
    </rPh>
    <rPh sb="6" eb="8">
      <t>セイソウ</t>
    </rPh>
    <phoneticPr fontId="1"/>
  </si>
  <si>
    <t>汚水槽点検</t>
    <rPh sb="0" eb="2">
      <t>オスイ</t>
    </rPh>
    <rPh sb="2" eb="3">
      <t>ソウ</t>
    </rPh>
    <rPh sb="3" eb="5">
      <t>テンケン</t>
    </rPh>
    <phoneticPr fontId="1"/>
  </si>
  <si>
    <t>消火水槽清掃</t>
    <rPh sb="0" eb="2">
      <t>ショウカ</t>
    </rPh>
    <rPh sb="2" eb="4">
      <t>スイソウ</t>
    </rPh>
    <rPh sb="4" eb="6">
      <t>セイソウ</t>
    </rPh>
    <phoneticPr fontId="1"/>
  </si>
  <si>
    <t>実験排水処理施設設備点検</t>
    <rPh sb="0" eb="2">
      <t>ジッケン</t>
    </rPh>
    <rPh sb="2" eb="4">
      <t>ハイスイ</t>
    </rPh>
    <rPh sb="4" eb="6">
      <t>ショリ</t>
    </rPh>
    <rPh sb="6" eb="8">
      <t>シセツ</t>
    </rPh>
    <rPh sb="8" eb="10">
      <t>セツビ</t>
    </rPh>
    <rPh sb="10" eb="12">
      <t>テンケン</t>
    </rPh>
    <phoneticPr fontId="1"/>
  </si>
  <si>
    <t>実験排水中継槽清掃</t>
    <rPh sb="0" eb="2">
      <t>ジッケン</t>
    </rPh>
    <rPh sb="2" eb="4">
      <t>ハイスイ</t>
    </rPh>
    <rPh sb="4" eb="6">
      <t>チュウケイ</t>
    </rPh>
    <rPh sb="6" eb="7">
      <t>ソウ</t>
    </rPh>
    <rPh sb="7" eb="9">
      <t>セイソウ</t>
    </rPh>
    <phoneticPr fontId="1"/>
  </si>
  <si>
    <t>実験排水槽清掃</t>
    <rPh sb="0" eb="2">
      <t>ジッケン</t>
    </rPh>
    <rPh sb="2" eb="4">
      <t>ハイスイ</t>
    </rPh>
    <rPh sb="4" eb="5">
      <t>ソウ</t>
    </rPh>
    <rPh sb="5" eb="7">
      <t>セイソウ</t>
    </rPh>
    <phoneticPr fontId="1"/>
  </si>
  <si>
    <t>・容量/30t</t>
    <rPh sb="1" eb="3">
      <t>ヨウリョウ</t>
    </rPh>
    <phoneticPr fontId="1"/>
  </si>
  <si>
    <t>・躯体水槽/5.2㎥、補修水槽/1㎥</t>
    <rPh sb="1" eb="3">
      <t>クタイ</t>
    </rPh>
    <rPh sb="3" eb="5">
      <t>スイソウ</t>
    </rPh>
    <rPh sb="11" eb="13">
      <t>ホシュウ</t>
    </rPh>
    <rPh sb="13" eb="15">
      <t>スイソウ</t>
    </rPh>
    <phoneticPr fontId="1"/>
  </si>
  <si>
    <t>・容量/5t</t>
    <rPh sb="1" eb="3">
      <t>ヨウリョウ</t>
    </rPh>
    <phoneticPr fontId="1"/>
  </si>
  <si>
    <t>・容量/0.4kw</t>
    <rPh sb="1" eb="3">
      <t>ヨウリョウ</t>
    </rPh>
    <phoneticPr fontId="1"/>
  </si>
  <si>
    <t>・容量/26kw、給湯循環ﾎﾟﾝﾌﾟ/0.4kw×1基</t>
    <rPh sb="1" eb="3">
      <t>ヨウリョウ</t>
    </rPh>
    <rPh sb="9" eb="11">
      <t>キュウトウ</t>
    </rPh>
    <rPh sb="11" eb="13">
      <t>ジュンカン</t>
    </rPh>
    <phoneticPr fontId="1"/>
  </si>
  <si>
    <t>・容量/920L</t>
    <rPh sb="1" eb="3">
      <t>ヨウリョウ</t>
    </rPh>
    <phoneticPr fontId="1"/>
  </si>
  <si>
    <t>・実験排水ﾎﾟﾝﾌﾟ×2台、実験用中継槽ﾎﾟﾝﾌﾟ×2台</t>
    <rPh sb="1" eb="3">
      <t>ジッケン</t>
    </rPh>
    <rPh sb="3" eb="5">
      <t>ハイスイ</t>
    </rPh>
    <rPh sb="12" eb="13">
      <t>ダイ</t>
    </rPh>
    <rPh sb="14" eb="16">
      <t>ジッケン</t>
    </rPh>
    <rPh sb="16" eb="17">
      <t>ヨウ</t>
    </rPh>
    <rPh sb="17" eb="19">
      <t>チュウケイ</t>
    </rPh>
    <rPh sb="19" eb="20">
      <t>ソウ</t>
    </rPh>
    <rPh sb="27" eb="28">
      <t>ダイ</t>
    </rPh>
    <phoneticPr fontId="1"/>
  </si>
  <si>
    <t>・容量/4t</t>
    <rPh sb="1" eb="3">
      <t>ヨウリョウ</t>
    </rPh>
    <phoneticPr fontId="1"/>
  </si>
  <si>
    <t>・容量/20t×2槽</t>
    <rPh sb="1" eb="3">
      <t>ヨウリョウ</t>
    </rPh>
    <rPh sb="9" eb="10">
      <t>ソウ</t>
    </rPh>
    <phoneticPr fontId="1"/>
  </si>
  <si>
    <t>給水条例施行規程第8条に定める法定点検（東京都）</t>
    <rPh sb="0" eb="2">
      <t>キュウスイ</t>
    </rPh>
    <rPh sb="2" eb="4">
      <t>ジョウレイ</t>
    </rPh>
    <rPh sb="4" eb="6">
      <t>シコウ</t>
    </rPh>
    <rPh sb="6" eb="8">
      <t>キテイ</t>
    </rPh>
    <rPh sb="8" eb="9">
      <t>ダイ</t>
    </rPh>
    <rPh sb="10" eb="11">
      <t>ジョウ</t>
    </rPh>
    <rPh sb="12" eb="13">
      <t>サダ</t>
    </rPh>
    <rPh sb="15" eb="17">
      <t>ホウテイ</t>
    </rPh>
    <rPh sb="17" eb="19">
      <t>テンケン</t>
    </rPh>
    <rPh sb="20" eb="22">
      <t>トウキョウ</t>
    </rPh>
    <rPh sb="22" eb="23">
      <t>ト</t>
    </rPh>
    <phoneticPr fontId="1"/>
  </si>
  <si>
    <t>水道法に準じた洗浄・消毒・点検</t>
    <rPh sb="0" eb="2">
      <t>スイドウ</t>
    </rPh>
    <rPh sb="2" eb="3">
      <t>ホウ</t>
    </rPh>
    <rPh sb="4" eb="5">
      <t>ジュン</t>
    </rPh>
    <rPh sb="7" eb="9">
      <t>センジョウ</t>
    </rPh>
    <rPh sb="10" eb="12">
      <t>ショウドク</t>
    </rPh>
    <rPh sb="13" eb="15">
      <t>テンケン</t>
    </rPh>
    <phoneticPr fontId="1"/>
  </si>
  <si>
    <t>建築物衛生法第4条3項に準じた洗浄</t>
    <rPh sb="0" eb="3">
      <t>ケンチクブツ</t>
    </rPh>
    <rPh sb="3" eb="6">
      <t>エイセイホウ</t>
    </rPh>
    <rPh sb="6" eb="7">
      <t>ダイ</t>
    </rPh>
    <rPh sb="8" eb="9">
      <t>ジョウ</t>
    </rPh>
    <rPh sb="10" eb="11">
      <t>コウ</t>
    </rPh>
    <rPh sb="12" eb="13">
      <t>ジュン</t>
    </rPh>
    <rPh sb="15" eb="17">
      <t>センジョウ</t>
    </rPh>
    <phoneticPr fontId="1"/>
  </si>
  <si>
    <t>①外観目視点検（腐食、変形、破損、劣化、汚れ、錆び）</t>
    <rPh sb="1" eb="3">
      <t>ガイカン</t>
    </rPh>
    <rPh sb="3" eb="5">
      <t>モクシ</t>
    </rPh>
    <rPh sb="5" eb="7">
      <t>テンケン</t>
    </rPh>
    <rPh sb="8" eb="10">
      <t>フショク</t>
    </rPh>
    <rPh sb="11" eb="13">
      <t>ヘンケイ</t>
    </rPh>
    <rPh sb="14" eb="16">
      <t>ハソン</t>
    </rPh>
    <rPh sb="17" eb="19">
      <t>レッカ</t>
    </rPh>
    <rPh sb="20" eb="21">
      <t>ヨゴ</t>
    </rPh>
    <rPh sb="23" eb="24">
      <t>サビ</t>
    </rPh>
    <phoneticPr fontId="1"/>
  </si>
  <si>
    <t>②電圧・電流・絶縁の測定</t>
    <rPh sb="1" eb="3">
      <t>デンアツ</t>
    </rPh>
    <rPh sb="4" eb="6">
      <t>デンリュウ</t>
    </rPh>
    <rPh sb="7" eb="9">
      <t>ゼツエン</t>
    </rPh>
    <rPh sb="10" eb="12">
      <t>ソクテイ</t>
    </rPh>
    <phoneticPr fontId="1"/>
  </si>
  <si>
    <t>③運転状態の点検</t>
    <rPh sb="1" eb="3">
      <t>ウンテン</t>
    </rPh>
    <rPh sb="3" eb="5">
      <t>ジョウタイ</t>
    </rPh>
    <rPh sb="6" eb="8">
      <t>テンケン</t>
    </rPh>
    <phoneticPr fontId="1"/>
  </si>
  <si>
    <t>ﾒｰｶｰ外点検</t>
    <rPh sb="4" eb="5">
      <t>ガイ</t>
    </rPh>
    <rPh sb="5" eb="7">
      <t>テンケン</t>
    </rPh>
    <phoneticPr fontId="1"/>
  </si>
  <si>
    <t>外観目視点検（腐食、変形、破損、劣化、汚れ、錆び）</t>
    <rPh sb="0" eb="2">
      <t>ガイカン</t>
    </rPh>
    <rPh sb="2" eb="4">
      <t>モクシ</t>
    </rPh>
    <rPh sb="4" eb="6">
      <t>テンケン</t>
    </rPh>
    <rPh sb="7" eb="9">
      <t>フショク</t>
    </rPh>
    <rPh sb="10" eb="12">
      <t>ヘンケイ</t>
    </rPh>
    <rPh sb="13" eb="15">
      <t>ハソン</t>
    </rPh>
    <rPh sb="16" eb="18">
      <t>レッカ</t>
    </rPh>
    <rPh sb="19" eb="20">
      <t>ヨゴ</t>
    </rPh>
    <rPh sb="22" eb="23">
      <t>サビ</t>
    </rPh>
    <phoneticPr fontId="1"/>
  </si>
  <si>
    <t>1</t>
    <phoneticPr fontId="1"/>
  </si>
  <si>
    <t>空冷ﾋｰﾄﾎﾟﾝﾌﾟﾊﾟｯｹｰｼﾞｴｱｺﾝ</t>
    <rPh sb="0" eb="2">
      <t>クウレイ</t>
    </rPh>
    <phoneticPr fontId="1"/>
  </si>
  <si>
    <t>　　　　　室内機（天井ｶｾｯﾄ型）</t>
    <rPh sb="5" eb="8">
      <t>シツナイキ</t>
    </rPh>
    <rPh sb="9" eb="11">
      <t>テンジョウ</t>
    </rPh>
    <rPh sb="15" eb="16">
      <t>カタ</t>
    </rPh>
    <phoneticPr fontId="1"/>
  </si>
  <si>
    <t>　　　　　室外機</t>
    <rPh sb="5" eb="8">
      <t>シツガイキ</t>
    </rPh>
    <phoneticPr fontId="1"/>
  </si>
  <si>
    <t>①圧力・電圧・電流・絶縁の測定（圧力計無い機器は除外）</t>
    <rPh sb="1" eb="3">
      <t>アツリョク</t>
    </rPh>
    <rPh sb="4" eb="6">
      <t>デンアツ</t>
    </rPh>
    <rPh sb="7" eb="9">
      <t>デンリュウ</t>
    </rPh>
    <rPh sb="10" eb="12">
      <t>ゼツエン</t>
    </rPh>
    <rPh sb="13" eb="15">
      <t>ソクテイ</t>
    </rPh>
    <rPh sb="16" eb="19">
      <t>アツリョクケイ</t>
    </rPh>
    <rPh sb="19" eb="20">
      <t>ナ</t>
    </rPh>
    <rPh sb="21" eb="23">
      <t>キキ</t>
    </rPh>
    <rPh sb="24" eb="26">
      <t>ジョガイ</t>
    </rPh>
    <phoneticPr fontId="1"/>
  </si>
  <si>
    <t>②圧縮機・ﾌｧﾝ・電動機の点検</t>
    <rPh sb="1" eb="4">
      <t>アッシュクキ</t>
    </rPh>
    <rPh sb="9" eb="12">
      <t>デンドウキ</t>
    </rPh>
    <rPh sb="13" eb="15">
      <t>テンケン</t>
    </rPh>
    <phoneticPr fontId="1"/>
  </si>
  <si>
    <t>③電気系統点検</t>
    <rPh sb="1" eb="3">
      <t>デンキ</t>
    </rPh>
    <rPh sb="3" eb="5">
      <t>ケイトウ</t>
    </rPh>
    <rPh sb="5" eb="7">
      <t>テンケン</t>
    </rPh>
    <phoneticPr fontId="1"/>
  </si>
  <si>
    <t>④冷媒ｶﾞｽ漏れ点検</t>
    <rPh sb="1" eb="3">
      <t>レイバイ</t>
    </rPh>
    <rPh sb="6" eb="7">
      <t>モ</t>
    </rPh>
    <rPh sb="8" eb="10">
      <t>テンケン</t>
    </rPh>
    <phoneticPr fontId="1"/>
  </si>
  <si>
    <t>⑤運転状態の点検</t>
    <rPh sb="1" eb="3">
      <t>ウンテン</t>
    </rPh>
    <rPh sb="3" eb="5">
      <t>ジョウタイ</t>
    </rPh>
    <rPh sb="6" eb="8">
      <t>テンケン</t>
    </rPh>
    <phoneticPr fontId="1"/>
  </si>
  <si>
    <t>・ＣＲ循環系統（TAHU-101～109）：4,000㎥/h×9台</t>
    <rPh sb="3" eb="5">
      <t>ジュンカン</t>
    </rPh>
    <rPh sb="5" eb="7">
      <t>ケイトウ</t>
    </rPh>
    <rPh sb="32" eb="33">
      <t>ダイ</t>
    </rPh>
    <phoneticPr fontId="1"/>
  </si>
  <si>
    <t>※ﾀｰﾐﾅﾙｴｱﾊﾝ</t>
    <phoneticPr fontId="1"/>
  </si>
  <si>
    <t>②運転状態の点検</t>
    <rPh sb="1" eb="3">
      <t>ウンテン</t>
    </rPh>
    <rPh sb="3" eb="5">
      <t>ジョウタイ</t>
    </rPh>
    <rPh sb="6" eb="8">
      <t>テンケン</t>
    </rPh>
    <phoneticPr fontId="1"/>
  </si>
  <si>
    <t>③ﾄﾞﾚﾝﾊﾟﾝの点検</t>
    <rPh sb="9" eb="11">
      <t>テンケン</t>
    </rPh>
    <phoneticPr fontId="1"/>
  </si>
  <si>
    <t>ﾌﾞｰｽﾀｰﾋｰﾀｰ</t>
    <phoneticPr fontId="1"/>
  </si>
  <si>
    <t>・32台</t>
    <rPh sb="3" eb="4">
      <t>ダイ</t>
    </rPh>
    <phoneticPr fontId="1"/>
  </si>
  <si>
    <t>ﾌｨﾙﾀｰ清掃（EHP、FCU）</t>
    <rPh sb="5" eb="7">
      <t>セイソウ</t>
    </rPh>
    <phoneticPr fontId="1"/>
  </si>
  <si>
    <t>可変風量制御（VAV)</t>
    <rPh sb="0" eb="2">
      <t>カヘン</t>
    </rPh>
    <rPh sb="2" eb="4">
      <t>フウリョウ</t>
    </rPh>
    <rPh sb="4" eb="6">
      <t>セイギョ</t>
    </rPh>
    <phoneticPr fontId="1"/>
  </si>
  <si>
    <t>定風量制御（CAV)</t>
    <rPh sb="0" eb="1">
      <t>テイ</t>
    </rPh>
    <rPh sb="1" eb="3">
      <t>フウリョウ</t>
    </rPh>
    <rPh sb="3" eb="5">
      <t>セイギョ</t>
    </rPh>
    <phoneticPr fontId="1"/>
  </si>
  <si>
    <t>差圧ﾀﾞﾝﾊﾟ（BD)</t>
    <rPh sb="0" eb="2">
      <t>サアツ</t>
    </rPh>
    <phoneticPr fontId="1"/>
  </si>
  <si>
    <t>①外観目視点検</t>
    <rPh sb="1" eb="3">
      <t>ガイカン</t>
    </rPh>
    <rPh sb="3" eb="5">
      <t>モクシ</t>
    </rPh>
    <rPh sb="5" eb="7">
      <t>テンケン</t>
    </rPh>
    <phoneticPr fontId="1"/>
  </si>
  <si>
    <t>※ｸﾘﾌ</t>
    <phoneticPr fontId="1"/>
  </si>
  <si>
    <t>・動物系統（AHU-101,102):15,000㎥/h×2台</t>
    <rPh sb="1" eb="3">
      <t>ドウブツ</t>
    </rPh>
    <rPh sb="3" eb="5">
      <t>ケイトウ</t>
    </rPh>
    <rPh sb="30" eb="31">
      <t>ダイ</t>
    </rPh>
    <phoneticPr fontId="1"/>
  </si>
  <si>
    <t>・1FCR系統（AHU-104):9,000㎥/h×1台</t>
    <rPh sb="5" eb="7">
      <t>ケイトウ</t>
    </rPh>
    <rPh sb="27" eb="28">
      <t>ダイ</t>
    </rPh>
    <phoneticPr fontId="1"/>
  </si>
  <si>
    <t>・一般、研究室系統（OAC-101,102):30,000㎥/h×2台</t>
    <rPh sb="1" eb="3">
      <t>イッパン</t>
    </rPh>
    <rPh sb="4" eb="7">
      <t>ケンキュウシツ</t>
    </rPh>
    <rPh sb="7" eb="9">
      <t>ケイトウ</t>
    </rPh>
    <rPh sb="34" eb="35">
      <t>ダイ</t>
    </rPh>
    <phoneticPr fontId="1"/>
  </si>
  <si>
    <t>①電圧・電流・絶縁の測定（圧力計無い機器は除外）</t>
    <rPh sb="1" eb="3">
      <t>デンアツ</t>
    </rPh>
    <rPh sb="4" eb="6">
      <t>デンリュウ</t>
    </rPh>
    <rPh sb="7" eb="9">
      <t>ゼツエン</t>
    </rPh>
    <rPh sb="10" eb="12">
      <t>ソクテイ</t>
    </rPh>
    <rPh sb="13" eb="16">
      <t>アツリョクケイ</t>
    </rPh>
    <rPh sb="16" eb="17">
      <t>ナ</t>
    </rPh>
    <rPh sb="18" eb="20">
      <t>キキ</t>
    </rPh>
    <rPh sb="21" eb="23">
      <t>ジョガイ</t>
    </rPh>
    <phoneticPr fontId="1"/>
  </si>
  <si>
    <t>②ﾌｧﾝ・ﾍﾞﾙﾄ・発電機の点検</t>
    <rPh sb="10" eb="13">
      <t>ハツデンキ</t>
    </rPh>
    <rPh sb="14" eb="16">
      <t>テンケン</t>
    </rPh>
    <phoneticPr fontId="1"/>
  </si>
  <si>
    <t>④ｸﾞﾘｽ注入</t>
    <rPh sb="5" eb="7">
      <t>チュウニュウ</t>
    </rPh>
    <phoneticPr fontId="1"/>
  </si>
  <si>
    <t>⑤外観目視点検</t>
    <rPh sb="1" eb="3">
      <t>ガイカン</t>
    </rPh>
    <rPh sb="3" eb="5">
      <t>モクシ</t>
    </rPh>
    <rPh sb="5" eb="7">
      <t>テンケン</t>
    </rPh>
    <phoneticPr fontId="1"/>
  </si>
  <si>
    <t>⑥加湿器の点検（内蔵ﾀｲﾌﾟのみ）</t>
    <rPh sb="1" eb="4">
      <t>カシツキ</t>
    </rPh>
    <rPh sb="5" eb="7">
      <t>テンケン</t>
    </rPh>
    <rPh sb="8" eb="10">
      <t>ナイゾウ</t>
    </rPh>
    <phoneticPr fontId="1"/>
  </si>
  <si>
    <t>※新見工業</t>
    <rPh sb="1" eb="3">
      <t>ニイミ</t>
    </rPh>
    <rPh sb="3" eb="5">
      <t>コウギョウ</t>
    </rPh>
    <phoneticPr fontId="1"/>
  </si>
  <si>
    <t>外調機　</t>
    <rPh sb="0" eb="1">
      <t>ガイ</t>
    </rPh>
    <rPh sb="1" eb="2">
      <t>チョウ</t>
    </rPh>
    <rPh sb="2" eb="3">
      <t>キ</t>
    </rPh>
    <phoneticPr fontId="1"/>
  </si>
  <si>
    <t>　（年次点検）</t>
  </si>
  <si>
    <t>（ﾌｨﾙﾀｰ交換）</t>
    <rPh sb="6" eb="8">
      <t>コウカン</t>
    </rPh>
    <phoneticPr fontId="1"/>
  </si>
  <si>
    <t>・ロール交換</t>
    <rPh sb="4" eb="6">
      <t>コウカン</t>
    </rPh>
    <phoneticPr fontId="1"/>
  </si>
  <si>
    <t>・中性能ﾌｨﾙﾀｰ交換</t>
    <rPh sb="1" eb="2">
      <t>チュウ</t>
    </rPh>
    <rPh sb="2" eb="4">
      <t>セイノウ</t>
    </rPh>
    <rPh sb="9" eb="11">
      <t>コウカン</t>
    </rPh>
    <phoneticPr fontId="1"/>
  </si>
  <si>
    <t>24巻（2本/年想定）</t>
    <rPh sb="2" eb="3">
      <t>マキ</t>
    </rPh>
    <rPh sb="5" eb="6">
      <t>ホン</t>
    </rPh>
    <rPh sb="7" eb="8">
      <t>ネン</t>
    </rPh>
    <rPh sb="8" eb="10">
      <t>ソウテイ</t>
    </rPh>
    <phoneticPr fontId="1"/>
  </si>
  <si>
    <t>制気口</t>
    <rPh sb="0" eb="1">
      <t>セイ</t>
    </rPh>
    <rPh sb="1" eb="2">
      <t>キ</t>
    </rPh>
    <rPh sb="2" eb="3">
      <t>クチ</t>
    </rPh>
    <phoneticPr fontId="1"/>
  </si>
  <si>
    <t>（HEPAﾌｨﾙﾀｰ交換）</t>
    <rPh sb="10" eb="12">
      <t>コウカン</t>
    </rPh>
    <phoneticPr fontId="1"/>
  </si>
  <si>
    <t>・SU-1×15個、SU-2×34個、SU-3×50個</t>
    <rPh sb="8" eb="9">
      <t>コ</t>
    </rPh>
    <rPh sb="17" eb="18">
      <t>コ</t>
    </rPh>
    <rPh sb="26" eb="27">
      <t>コ</t>
    </rPh>
    <phoneticPr fontId="1"/>
  </si>
  <si>
    <t>排煙機</t>
    <rPh sb="0" eb="3">
      <t>ハイエンキ</t>
    </rPh>
    <phoneticPr fontId="1"/>
  </si>
  <si>
    <t>・一般、研究室系統（EF-401～404):12,500㎥/h×2台</t>
    <rPh sb="1" eb="3">
      <t>イッパン</t>
    </rPh>
    <rPh sb="4" eb="7">
      <t>ケンキュウシツ</t>
    </rPh>
    <rPh sb="7" eb="9">
      <t>ケイトウ</t>
    </rPh>
    <rPh sb="33" eb="34">
      <t>ダイ</t>
    </rPh>
    <phoneticPr fontId="1"/>
  </si>
  <si>
    <t>①電圧・電流・絶縁の測定</t>
    <rPh sb="1" eb="3">
      <t>デンアツ</t>
    </rPh>
    <rPh sb="4" eb="6">
      <t>デンリュウ</t>
    </rPh>
    <rPh sb="7" eb="9">
      <t>ゼツエン</t>
    </rPh>
    <rPh sb="10" eb="12">
      <t>ソクテイ</t>
    </rPh>
    <phoneticPr fontId="1"/>
  </si>
  <si>
    <t>ｽｸﾗﾊﾞ点検・清掃</t>
    <rPh sb="5" eb="7">
      <t>テンケン</t>
    </rPh>
    <rPh sb="8" eb="10">
      <t>セイソウ</t>
    </rPh>
    <phoneticPr fontId="1"/>
  </si>
  <si>
    <t>・合成系統（WS-201、202）：9,000㎥/h×2台</t>
    <rPh sb="1" eb="3">
      <t>ゴウセイ</t>
    </rPh>
    <rPh sb="3" eb="5">
      <t>ケイトウ</t>
    </rPh>
    <rPh sb="28" eb="29">
      <t>ダイ</t>
    </rPh>
    <phoneticPr fontId="1"/>
  </si>
  <si>
    <t>⑥充填材の洗浄</t>
    <rPh sb="1" eb="3">
      <t>ジュウテン</t>
    </rPh>
    <rPh sb="3" eb="4">
      <t>ザイ</t>
    </rPh>
    <rPh sb="5" eb="7">
      <t>センジョウ</t>
    </rPh>
    <phoneticPr fontId="1"/>
  </si>
  <si>
    <t>廃液処理は含まず</t>
    <rPh sb="0" eb="2">
      <t>ハイエキ</t>
    </rPh>
    <rPh sb="2" eb="4">
      <t>ショリ</t>
    </rPh>
    <rPh sb="5" eb="6">
      <t>フク</t>
    </rPh>
    <phoneticPr fontId="1"/>
  </si>
  <si>
    <t>脱臭装置</t>
    <rPh sb="0" eb="2">
      <t>ダッシュウ</t>
    </rPh>
    <rPh sb="2" eb="4">
      <t>ソウチ</t>
    </rPh>
    <phoneticPr fontId="1"/>
  </si>
  <si>
    <t>・動物系統（DF-201,202）：10,000㎥×2台</t>
    <rPh sb="1" eb="3">
      <t>ドウブツ</t>
    </rPh>
    <rPh sb="3" eb="5">
      <t>ケイトウ</t>
    </rPh>
    <rPh sb="27" eb="28">
      <t>ダイ</t>
    </rPh>
    <phoneticPr fontId="1"/>
  </si>
  <si>
    <t>活性炭ﾌｨﾙﾀｰ・ﾌﾟﾚﾌｨﾙﾀｰ交換</t>
    <rPh sb="0" eb="3">
      <t>カッセイタン</t>
    </rPh>
    <rPh sb="17" eb="19">
      <t>コウカン</t>
    </rPh>
    <phoneticPr fontId="1"/>
  </si>
  <si>
    <t>空冷ﾋｰﾄﾎﾟﾝﾌﾟﾁﾗｰ</t>
    <rPh sb="0" eb="2">
      <t>クウレイ</t>
    </rPh>
    <phoneticPr fontId="1"/>
  </si>
  <si>
    <t>・冷却専用</t>
    <rPh sb="1" eb="3">
      <t>レイキャク</t>
    </rPh>
    <rPh sb="3" eb="5">
      <t>センヨウ</t>
    </rPh>
    <phoneticPr fontId="1"/>
  </si>
  <si>
    <t>：150kw×2台</t>
    <rPh sb="8" eb="9">
      <t>ダイ</t>
    </rPh>
    <phoneticPr fontId="1"/>
  </si>
  <si>
    <t>・ﾋｰﾄﾎﾟﾝﾌﾟ</t>
    <phoneticPr fontId="1"/>
  </si>
  <si>
    <t>・加熱専用</t>
    <rPh sb="1" eb="3">
      <t>カネツ</t>
    </rPh>
    <rPh sb="3" eb="5">
      <t>センヨウ</t>
    </rPh>
    <phoneticPr fontId="1"/>
  </si>
  <si>
    <t>：（冷却150kw、加熱119kw）×9台</t>
    <rPh sb="2" eb="4">
      <t>レイキャク</t>
    </rPh>
    <rPh sb="10" eb="12">
      <t>カネツ</t>
    </rPh>
    <rPh sb="20" eb="21">
      <t>ダイ</t>
    </rPh>
    <phoneticPr fontId="1"/>
  </si>
  <si>
    <t>：119kw×2台</t>
    <rPh sb="8" eb="9">
      <t>ダイ</t>
    </rPh>
    <phoneticPr fontId="1"/>
  </si>
  <si>
    <t>・ﾒｰｶｰ点検（ﾁﾗｰﾎﾟﾝﾌﾟ点検）</t>
    <rPh sb="5" eb="7">
      <t>テンケン</t>
    </rPh>
    <rPh sb="16" eb="18">
      <t>テンケン</t>
    </rPh>
    <phoneticPr fontId="1"/>
  </si>
  <si>
    <t>消防設備点検</t>
    <rPh sb="0" eb="2">
      <t>ショウボウ</t>
    </rPh>
    <rPh sb="2" eb="4">
      <t>セツビ</t>
    </rPh>
    <rPh sb="4" eb="6">
      <t>テンケン</t>
    </rPh>
    <phoneticPr fontId="1"/>
  </si>
  <si>
    <t>・自動火災報知設備/煙感知器424個、熱感知器18個（GR型）</t>
    <rPh sb="1" eb="3">
      <t>ジドウ</t>
    </rPh>
    <rPh sb="3" eb="5">
      <t>カサイ</t>
    </rPh>
    <rPh sb="5" eb="7">
      <t>ホウチ</t>
    </rPh>
    <rPh sb="7" eb="9">
      <t>セツビ</t>
    </rPh>
    <rPh sb="10" eb="11">
      <t>ケムリ</t>
    </rPh>
    <rPh sb="11" eb="13">
      <t>カンチ</t>
    </rPh>
    <rPh sb="13" eb="14">
      <t>キ</t>
    </rPh>
    <rPh sb="17" eb="18">
      <t>コ</t>
    </rPh>
    <rPh sb="19" eb="20">
      <t>ネツ</t>
    </rPh>
    <rPh sb="20" eb="22">
      <t>カンチ</t>
    </rPh>
    <rPh sb="22" eb="23">
      <t>キ</t>
    </rPh>
    <rPh sb="25" eb="26">
      <t>コ</t>
    </rPh>
    <rPh sb="29" eb="30">
      <t>カタ</t>
    </rPh>
    <phoneticPr fontId="1"/>
  </si>
  <si>
    <t>・屋内消火栓設備/ﾎﾟﾝﾌﾟ1台、消火栓17箱</t>
    <rPh sb="1" eb="3">
      <t>オクナイ</t>
    </rPh>
    <rPh sb="3" eb="6">
      <t>ショウカセン</t>
    </rPh>
    <rPh sb="6" eb="8">
      <t>セツビ</t>
    </rPh>
    <rPh sb="15" eb="16">
      <t>ダイ</t>
    </rPh>
    <rPh sb="17" eb="20">
      <t>ショウカセン</t>
    </rPh>
    <rPh sb="22" eb="23">
      <t>ハコ</t>
    </rPh>
    <phoneticPr fontId="1"/>
  </si>
  <si>
    <t>防火対象物定期点検</t>
    <rPh sb="0" eb="2">
      <t>ボウカ</t>
    </rPh>
    <rPh sb="2" eb="4">
      <t>タイショウ</t>
    </rPh>
    <rPh sb="4" eb="5">
      <t>ブツ</t>
    </rPh>
    <rPh sb="5" eb="7">
      <t>テイキ</t>
    </rPh>
    <rPh sb="7" eb="9">
      <t>テンケン</t>
    </rPh>
    <phoneticPr fontId="1"/>
  </si>
  <si>
    <t>・共用部及び専用部</t>
    <rPh sb="1" eb="3">
      <t>キョウヨウ</t>
    </rPh>
    <rPh sb="3" eb="4">
      <t>ブ</t>
    </rPh>
    <rPh sb="4" eb="5">
      <t>オヨ</t>
    </rPh>
    <rPh sb="6" eb="8">
      <t>センヨウ</t>
    </rPh>
    <rPh sb="8" eb="9">
      <t>ブ</t>
    </rPh>
    <phoneticPr fontId="1"/>
  </si>
  <si>
    <t>消防法第17条3-3に定める点検</t>
    <rPh sb="0" eb="3">
      <t>ショウボウホウ</t>
    </rPh>
    <rPh sb="3" eb="4">
      <t>ダイ</t>
    </rPh>
    <rPh sb="6" eb="7">
      <t>ジョウ</t>
    </rPh>
    <rPh sb="11" eb="12">
      <t>サダ</t>
    </rPh>
    <rPh sb="14" eb="16">
      <t>テンケン</t>
    </rPh>
    <phoneticPr fontId="1"/>
  </si>
  <si>
    <t>※能美防災</t>
    <rPh sb="1" eb="3">
      <t>ノウビ</t>
    </rPh>
    <rPh sb="3" eb="5">
      <t>ボウサイ</t>
    </rPh>
    <phoneticPr fontId="1"/>
  </si>
  <si>
    <t>・1,000kg/4停止/15名乗り×1基</t>
    <rPh sb="10" eb="12">
      <t>テイシ</t>
    </rPh>
    <rPh sb="15" eb="16">
      <t>メイ</t>
    </rPh>
    <rPh sb="16" eb="17">
      <t>ノ</t>
    </rPh>
    <rPh sb="20" eb="21">
      <t>キ</t>
    </rPh>
    <phoneticPr fontId="1"/>
  </si>
  <si>
    <t>・600kg/4停止/9名乗り×1基</t>
    <phoneticPr fontId="1"/>
  </si>
  <si>
    <t>・850kg/4停止/13名乗り×1基</t>
    <phoneticPr fontId="1"/>
  </si>
  <si>
    <t>自動ﾄﾞｱ</t>
    <rPh sb="0" eb="2">
      <t>ジドウ</t>
    </rPh>
    <phoneticPr fontId="1"/>
  </si>
  <si>
    <t>ﾒｰｶｰによるPOG契約</t>
    <rPh sb="10" eb="12">
      <t>ケイヤク</t>
    </rPh>
    <phoneticPr fontId="1"/>
  </si>
  <si>
    <t>ﾒｰｶｰによるﾌﾙﾒﾝﾃﾅﾝｽ契約</t>
    <rPh sb="15" eb="17">
      <t>ケイヤク</t>
    </rPh>
    <phoneticPr fontId="1"/>
  </si>
  <si>
    <t>中央監視装置（自動制御含む）</t>
    <rPh sb="0" eb="2">
      <t>チュウオウ</t>
    </rPh>
    <rPh sb="2" eb="4">
      <t>カンシ</t>
    </rPh>
    <rPh sb="4" eb="6">
      <t>ソウチ</t>
    </rPh>
    <rPh sb="7" eb="9">
      <t>ジドウ</t>
    </rPh>
    <rPh sb="9" eb="11">
      <t>セイギョ</t>
    </rPh>
    <rPh sb="11" eb="12">
      <t>フク</t>
    </rPh>
    <phoneticPr fontId="1"/>
  </si>
  <si>
    <t>・中央監視、液晶ﾃﾞｨｽﾌﾟﾚｲ、ﾌﾟﾘﾝﾀｰ、空調衛生Icont、</t>
    <rPh sb="1" eb="3">
      <t>チュウオウ</t>
    </rPh>
    <rPh sb="3" eb="5">
      <t>カンシ</t>
    </rPh>
    <rPh sb="6" eb="8">
      <t>エキショウ</t>
    </rPh>
    <rPh sb="24" eb="26">
      <t>クウチョウ</t>
    </rPh>
    <rPh sb="26" eb="28">
      <t>エイセイ</t>
    </rPh>
    <phoneticPr fontId="1"/>
  </si>
  <si>
    <t>空調用ｺﾝﾄﾛｰﾗｰ、熱源用ｺﾝﾄﾛｰﾗｰ、</t>
    <rPh sb="0" eb="3">
      <t>クウチョウヨウ</t>
    </rPh>
    <rPh sb="11" eb="14">
      <t>ネツゲンヨウ</t>
    </rPh>
    <phoneticPr fontId="1"/>
  </si>
  <si>
    <t>端末伝送装置、PACIcont、無停電電源装置</t>
    <phoneticPr fontId="1"/>
  </si>
  <si>
    <t>　※重要系統（1回/年）、空調等の一般系統（1回/2年）</t>
    <rPh sb="2" eb="4">
      <t>ジュウヨウ</t>
    </rPh>
    <rPh sb="4" eb="6">
      <t>ケイトウ</t>
    </rPh>
    <rPh sb="8" eb="9">
      <t>カイ</t>
    </rPh>
    <rPh sb="10" eb="11">
      <t>ネン</t>
    </rPh>
    <rPh sb="13" eb="15">
      <t>クウチョウ</t>
    </rPh>
    <rPh sb="15" eb="16">
      <t>トウ</t>
    </rPh>
    <rPh sb="17" eb="19">
      <t>イッパン</t>
    </rPh>
    <rPh sb="19" eb="21">
      <t>ケイトウ</t>
    </rPh>
    <rPh sb="23" eb="24">
      <t>カイ</t>
    </rPh>
    <rPh sb="26" eb="27">
      <t>ネン</t>
    </rPh>
    <phoneticPr fontId="1"/>
  </si>
  <si>
    <t>式</t>
  </si>
  <si>
    <t>槽</t>
  </si>
  <si>
    <t>基</t>
    <phoneticPr fontId="1"/>
  </si>
  <si>
    <t>面</t>
    <phoneticPr fontId="1"/>
  </si>
  <si>
    <t>式</t>
    <phoneticPr fontId="1"/>
  </si>
  <si>
    <t>※三菱電機/三菱ﾋﾞﾙﾃｸﾉｻｰﾋﾞｽ</t>
    <rPh sb="1" eb="3">
      <t>ミツビシ</t>
    </rPh>
    <rPh sb="3" eb="5">
      <t>デンキ</t>
    </rPh>
    <rPh sb="6" eb="8">
      <t>ミツビシ</t>
    </rPh>
    <phoneticPr fontId="1"/>
  </si>
  <si>
    <t>※ｱｽﾞﾋﾞﾙ/日本電技</t>
    <rPh sb="8" eb="10">
      <t>ニホン</t>
    </rPh>
    <phoneticPr fontId="1"/>
  </si>
  <si>
    <t>航空障害灯設備</t>
    <rPh sb="0" eb="2">
      <t>コウクウ</t>
    </rPh>
    <rPh sb="2" eb="4">
      <t>ショウガイ</t>
    </rPh>
    <rPh sb="4" eb="5">
      <t>トウ</t>
    </rPh>
    <rPh sb="5" eb="7">
      <t>セツビ</t>
    </rPh>
    <phoneticPr fontId="1"/>
  </si>
  <si>
    <t>水質検査（上水）</t>
    <rPh sb="0" eb="2">
      <t>スイシツ</t>
    </rPh>
    <rPh sb="2" eb="4">
      <t>ケンサ</t>
    </rPh>
    <rPh sb="5" eb="7">
      <t>ジョウスイ</t>
    </rPh>
    <phoneticPr fontId="1"/>
  </si>
  <si>
    <t>簡易専用水道検査</t>
    <rPh sb="0" eb="2">
      <t>カンイ</t>
    </rPh>
    <rPh sb="2" eb="4">
      <t>センヨウ</t>
    </rPh>
    <rPh sb="4" eb="6">
      <t>スイドウ</t>
    </rPh>
    <rPh sb="6" eb="8">
      <t>ケンサ</t>
    </rPh>
    <phoneticPr fontId="1"/>
  </si>
  <si>
    <t>害虫駆除</t>
    <rPh sb="0" eb="2">
      <t>ガイチュウ</t>
    </rPh>
    <rPh sb="2" eb="4">
      <t>クジョ</t>
    </rPh>
    <phoneticPr fontId="1"/>
  </si>
  <si>
    <t>・11,12,16項目</t>
    <rPh sb="9" eb="11">
      <t>コウモク</t>
    </rPh>
    <phoneticPr fontId="1"/>
  </si>
  <si>
    <t>・9,444.15㎡（全館対象）</t>
    <rPh sb="11" eb="12">
      <t>ゼン</t>
    </rPh>
    <rPh sb="12" eb="13">
      <t>ヤカタ</t>
    </rPh>
    <rPh sb="13" eb="15">
      <t>タイショウ</t>
    </rPh>
    <phoneticPr fontId="1"/>
  </si>
  <si>
    <t>水質検査・書類提出</t>
    <rPh sb="0" eb="2">
      <t>スイシツ</t>
    </rPh>
    <rPh sb="2" eb="4">
      <t>ケンサ</t>
    </rPh>
    <rPh sb="5" eb="7">
      <t>ショルイ</t>
    </rPh>
    <rPh sb="7" eb="9">
      <t>テイシュツ</t>
    </rPh>
    <phoneticPr fontId="1"/>
  </si>
  <si>
    <t>IPM方式（生息調査、防除施工）</t>
    <rPh sb="3" eb="5">
      <t>ホウシキ</t>
    </rPh>
    <rPh sb="6" eb="8">
      <t>セイソク</t>
    </rPh>
    <rPh sb="8" eb="10">
      <t>チョウサ</t>
    </rPh>
    <rPh sb="11" eb="13">
      <t>ボウジョ</t>
    </rPh>
    <rPh sb="13" eb="15">
      <t>セコウ</t>
    </rPh>
    <phoneticPr fontId="1"/>
  </si>
  <si>
    <t>回</t>
    <rPh sb="0" eb="1">
      <t>カイ</t>
    </rPh>
    <phoneticPr fontId="1"/>
  </si>
  <si>
    <t>日常清掃（共用部）</t>
    <rPh sb="0" eb="2">
      <t>ニチジョウ</t>
    </rPh>
    <rPh sb="2" eb="4">
      <t>セイソウ</t>
    </rPh>
    <rPh sb="5" eb="7">
      <t>キョウヨウ</t>
    </rPh>
    <rPh sb="7" eb="8">
      <t>ブ</t>
    </rPh>
    <phoneticPr fontId="1"/>
  </si>
  <si>
    <t>・廊下、階段、ﾄｲﾚ、喫煙室、</t>
    <rPh sb="1" eb="3">
      <t>ロウカ</t>
    </rPh>
    <rPh sb="4" eb="6">
      <t>カイダン</t>
    </rPh>
    <rPh sb="11" eb="14">
      <t>キツエンシツ</t>
    </rPh>
    <phoneticPr fontId="1"/>
  </si>
  <si>
    <t>　EVﾎｰﾙ等共用部の日常清掃</t>
    <rPh sb="6" eb="7">
      <t>トウ</t>
    </rPh>
    <rPh sb="7" eb="9">
      <t>キョウヨウ</t>
    </rPh>
    <rPh sb="9" eb="10">
      <t>ブ</t>
    </rPh>
    <rPh sb="11" eb="13">
      <t>ニチジョウ</t>
    </rPh>
    <rPh sb="13" eb="15">
      <t>セイソウ</t>
    </rPh>
    <phoneticPr fontId="1"/>
  </si>
  <si>
    <t>※但し、会議室、事務室、ﾛｯｶｰ</t>
    <rPh sb="1" eb="2">
      <t>タダ</t>
    </rPh>
    <rPh sb="4" eb="7">
      <t>カイギシツ</t>
    </rPh>
    <rPh sb="8" eb="11">
      <t>ジムシツ</t>
    </rPh>
    <phoneticPr fontId="1"/>
  </si>
  <si>
    <t>等の一般室扱いの専用部も清掃範囲に含む</t>
  </si>
  <si>
    <t>・1回/日</t>
    <rPh sb="2" eb="3">
      <t>カイ</t>
    </rPh>
    <rPh sb="4" eb="5">
      <t>ヒ</t>
    </rPh>
    <phoneticPr fontId="1"/>
  </si>
  <si>
    <t>廃棄物処理費は含まず</t>
    <rPh sb="0" eb="3">
      <t>ハイキブツ</t>
    </rPh>
    <rPh sb="3" eb="5">
      <t>ショリ</t>
    </rPh>
    <rPh sb="5" eb="6">
      <t>ヒ</t>
    </rPh>
    <rPh sb="7" eb="8">
      <t>フク</t>
    </rPh>
    <phoneticPr fontId="1"/>
  </si>
  <si>
    <t>※廃棄物処理法により、</t>
    <rPh sb="1" eb="4">
      <t>ハイキブツ</t>
    </rPh>
    <rPh sb="4" eb="7">
      <t>ショリホウ</t>
    </rPh>
    <phoneticPr fontId="1"/>
  </si>
  <si>
    <t>管理権原者との直接契約とする。</t>
    <phoneticPr fontId="1"/>
  </si>
  <si>
    <t>定期清掃（共用部）</t>
    <rPh sb="0" eb="2">
      <t>テイキ</t>
    </rPh>
    <rPh sb="2" eb="4">
      <t>セイソウ</t>
    </rPh>
    <rPh sb="5" eb="7">
      <t>キョウヨウ</t>
    </rPh>
    <rPh sb="7" eb="8">
      <t>ブ</t>
    </rPh>
    <phoneticPr fontId="1"/>
  </si>
  <si>
    <t>　・研究室、実験室、ﾗﾎﾞ、飼育室、工作室等の</t>
    <rPh sb="2" eb="5">
      <t>ケンキュウシツ</t>
    </rPh>
    <rPh sb="6" eb="9">
      <t>ジッケンシツ</t>
    </rPh>
    <rPh sb="14" eb="17">
      <t>シイクシツ</t>
    </rPh>
    <rPh sb="18" eb="20">
      <t>コウサク</t>
    </rPh>
    <rPh sb="20" eb="21">
      <t>シツ</t>
    </rPh>
    <rPh sb="21" eb="22">
      <t>トウ</t>
    </rPh>
    <phoneticPr fontId="1"/>
  </si>
  <si>
    <t>特殊専用部を除く共用部の定期清掃</t>
    <rPh sb="0" eb="2">
      <t>トクシュ</t>
    </rPh>
    <rPh sb="2" eb="4">
      <t>センヨウ</t>
    </rPh>
    <rPh sb="4" eb="5">
      <t>ブ</t>
    </rPh>
    <rPh sb="6" eb="7">
      <t>ノゾ</t>
    </rPh>
    <rPh sb="8" eb="10">
      <t>キョウヨウ</t>
    </rPh>
    <rPh sb="10" eb="11">
      <t>ブ</t>
    </rPh>
    <rPh sb="12" eb="14">
      <t>テイキ</t>
    </rPh>
    <rPh sb="14" eb="16">
      <t>セイソウ</t>
    </rPh>
    <phoneticPr fontId="1"/>
  </si>
  <si>
    <t>・4回/年</t>
    <rPh sb="2" eb="3">
      <t>カイ</t>
    </rPh>
    <rPh sb="4" eb="5">
      <t>ネン</t>
    </rPh>
    <phoneticPr fontId="1"/>
  </si>
  <si>
    <t>ガラス清掃</t>
    <rPh sb="3" eb="5">
      <t>セイソウ</t>
    </rPh>
    <phoneticPr fontId="1"/>
  </si>
  <si>
    <t>　・研究室棟に面する外壁ｶﾞﾗｽ</t>
    <rPh sb="2" eb="5">
      <t>ケンキュウシツ</t>
    </rPh>
    <rPh sb="5" eb="6">
      <t>トウ</t>
    </rPh>
    <rPh sb="7" eb="8">
      <t>メン</t>
    </rPh>
    <rPh sb="10" eb="12">
      <t>ガイヘキ</t>
    </rPh>
    <phoneticPr fontId="1"/>
  </si>
  <si>
    <t>作業に足場、高所作業車を</t>
    <rPh sb="0" eb="2">
      <t>サギョウ</t>
    </rPh>
    <rPh sb="3" eb="5">
      <t>アシバ</t>
    </rPh>
    <rPh sb="6" eb="8">
      <t>コウショ</t>
    </rPh>
    <rPh sb="8" eb="10">
      <t>サギョウ</t>
    </rPh>
    <phoneticPr fontId="1"/>
  </si>
  <si>
    <t>機械警備</t>
    <rPh sb="0" eb="2">
      <t>キカイ</t>
    </rPh>
    <rPh sb="2" eb="4">
      <t>ケイビ</t>
    </rPh>
    <phoneticPr fontId="1"/>
  </si>
  <si>
    <t>　　・異常事態の感知、事故覚知時における</t>
    <rPh sb="3" eb="5">
      <t>イジョウ</t>
    </rPh>
    <rPh sb="5" eb="7">
      <t>ジタイ</t>
    </rPh>
    <rPh sb="8" eb="10">
      <t>カンチ</t>
    </rPh>
    <rPh sb="11" eb="13">
      <t>ジコ</t>
    </rPh>
    <rPh sb="13" eb="15">
      <t>カクチ</t>
    </rPh>
    <rPh sb="15" eb="16">
      <t>ジ</t>
    </rPh>
    <phoneticPr fontId="1"/>
  </si>
  <si>
    <t>　　駆け付け対応及び関係先への通報・連絡</t>
    <rPh sb="2" eb="3">
      <t>カ</t>
    </rPh>
    <rPh sb="4" eb="5">
      <t>ツ</t>
    </rPh>
    <rPh sb="6" eb="8">
      <t>タイオウ</t>
    </rPh>
    <rPh sb="8" eb="9">
      <t>オヨ</t>
    </rPh>
    <rPh sb="10" eb="12">
      <t>カンケイ</t>
    </rPh>
    <rPh sb="12" eb="13">
      <t>サキ</t>
    </rPh>
    <rPh sb="15" eb="17">
      <t>ツウホウ</t>
    </rPh>
    <rPh sb="18" eb="20">
      <t>レンラク</t>
    </rPh>
    <phoneticPr fontId="1"/>
  </si>
  <si>
    <t>　　及び報告</t>
    <rPh sb="2" eb="3">
      <t>オヨ</t>
    </rPh>
    <rPh sb="4" eb="6">
      <t>ホウコク</t>
    </rPh>
    <phoneticPr fontId="1"/>
  </si>
  <si>
    <t>・想定監視項目</t>
    <rPh sb="1" eb="3">
      <t>ソウテイ</t>
    </rPh>
    <rPh sb="3" eb="5">
      <t>カンシ</t>
    </rPh>
    <rPh sb="5" eb="7">
      <t>コウモク</t>
    </rPh>
    <phoneticPr fontId="1"/>
  </si>
  <si>
    <t>　　守衛室防犯・火災・設備（特殊設備を除く）</t>
    <rPh sb="2" eb="5">
      <t>シュエイシツ</t>
    </rPh>
    <rPh sb="5" eb="7">
      <t>ボウハン</t>
    </rPh>
    <rPh sb="8" eb="10">
      <t>カサイ</t>
    </rPh>
    <rPh sb="11" eb="13">
      <t>セツビ</t>
    </rPh>
    <rPh sb="14" eb="16">
      <t>トクシュ</t>
    </rPh>
    <rPh sb="16" eb="18">
      <t>セツビ</t>
    </rPh>
    <rPh sb="19" eb="20">
      <t>ノゾ</t>
    </rPh>
    <phoneticPr fontId="1"/>
  </si>
  <si>
    <t>植栽管理</t>
    <rPh sb="0" eb="2">
      <t>ショクサイ</t>
    </rPh>
    <rPh sb="2" eb="4">
      <t>カンリ</t>
    </rPh>
    <phoneticPr fontId="1"/>
  </si>
  <si>
    <t>芝刈り</t>
    <rPh sb="0" eb="1">
      <t>シバ</t>
    </rPh>
    <rPh sb="1" eb="2">
      <t>カリ</t>
    </rPh>
    <phoneticPr fontId="1"/>
  </si>
  <si>
    <t>除草</t>
    <rPh sb="0" eb="2">
      <t>ジョソウ</t>
    </rPh>
    <phoneticPr fontId="1"/>
  </si>
  <si>
    <t>消毒</t>
    <rPh sb="0" eb="2">
      <t>ショウドク</t>
    </rPh>
    <phoneticPr fontId="1"/>
  </si>
  <si>
    <t>施肥</t>
    <rPh sb="0" eb="2">
      <t>セヒ</t>
    </rPh>
    <phoneticPr fontId="1"/>
  </si>
  <si>
    <t>本</t>
    <rPh sb="0" eb="1">
      <t>ホン</t>
    </rPh>
    <phoneticPr fontId="1"/>
  </si>
  <si>
    <t>式</t>
    <rPh sb="0" eb="1">
      <t>シキ</t>
    </rPh>
    <phoneticPr fontId="1"/>
  </si>
  <si>
    <t>合計（円/年）</t>
    <rPh sb="0" eb="2">
      <t>ゴウケイ</t>
    </rPh>
    <rPh sb="3" eb="4">
      <t>エン</t>
    </rPh>
    <rPh sb="5" eb="6">
      <t>ネン</t>
    </rPh>
    <phoneticPr fontId="1"/>
  </si>
  <si>
    <t>年額計（円/年）</t>
    <rPh sb="0" eb="2">
      <t>ネンガク</t>
    </rPh>
    <rPh sb="2" eb="3">
      <t>ケイ</t>
    </rPh>
    <rPh sb="4" eb="5">
      <t>エン</t>
    </rPh>
    <rPh sb="6" eb="7">
      <t>ネン</t>
    </rPh>
    <phoneticPr fontId="1"/>
  </si>
  <si>
    <t>・137台</t>
    <rPh sb="4" eb="5">
      <t>ダイ</t>
    </rPh>
    <phoneticPr fontId="1"/>
  </si>
  <si>
    <t>・19台</t>
    <rPh sb="3" eb="4">
      <t>ダイ</t>
    </rPh>
    <phoneticPr fontId="1"/>
  </si>
  <si>
    <t>交換用予備品は支給</t>
    <rPh sb="0" eb="3">
      <t>コウカンヨウ</t>
    </rPh>
    <rPh sb="3" eb="6">
      <t>ヨビヒン</t>
    </rPh>
    <rPh sb="7" eb="9">
      <t>シキュウ</t>
    </rPh>
    <phoneticPr fontId="1"/>
  </si>
  <si>
    <t>室圧制御装置（PCD）</t>
    <rPh sb="0" eb="1">
      <t>シツ</t>
    </rPh>
    <rPh sb="1" eb="2">
      <t>アツ</t>
    </rPh>
    <rPh sb="2" eb="4">
      <t>セイギョ</t>
    </rPh>
    <rPh sb="4" eb="6">
      <t>ソウチ</t>
    </rPh>
    <phoneticPr fontId="1"/>
  </si>
  <si>
    <t>・２６台</t>
    <rPh sb="3" eb="4">
      <t>ダイ</t>
    </rPh>
    <phoneticPr fontId="1"/>
  </si>
  <si>
    <t>・2台</t>
    <rPh sb="2" eb="3">
      <t>ダイ</t>
    </rPh>
    <phoneticPr fontId="1"/>
  </si>
  <si>
    <t>・3台</t>
    <rPh sb="2" eb="3">
      <t>ダイ</t>
    </rPh>
    <phoneticPr fontId="1"/>
  </si>
  <si>
    <t>・177台　</t>
    <rPh sb="4" eb="5">
      <t>ダイ</t>
    </rPh>
    <phoneticPr fontId="1"/>
  </si>
  <si>
    <t>・合成系統（AHU-103):18,000㎥/h×１台</t>
    <rPh sb="1" eb="3">
      <t>ゴウセイ</t>
    </rPh>
    <rPh sb="3" eb="5">
      <t>ケイトウ</t>
    </rPh>
    <rPh sb="26" eb="27">
      <t>ダイ</t>
    </rPh>
    <phoneticPr fontId="1"/>
  </si>
  <si>
    <t>ﾌｨルﾀｰの清掃</t>
    <rPh sb="6" eb="8">
      <t>セイソウ</t>
    </rPh>
    <phoneticPr fontId="1"/>
  </si>
  <si>
    <t>高速可変風速制御装置（高速VAV）</t>
    <rPh sb="0" eb="2">
      <t>コウソク</t>
    </rPh>
    <rPh sb="2" eb="4">
      <t>カヘン</t>
    </rPh>
    <rPh sb="4" eb="6">
      <t>フウソク</t>
    </rPh>
    <rPh sb="6" eb="8">
      <t>セイギョ</t>
    </rPh>
    <rPh sb="8" eb="10">
      <t>ソウチ</t>
    </rPh>
    <rPh sb="11" eb="13">
      <t>コウソク</t>
    </rPh>
    <phoneticPr fontId="1"/>
  </si>
  <si>
    <t>・9台</t>
    <rPh sb="2" eb="3">
      <t>ダイ</t>
    </rPh>
    <phoneticPr fontId="1"/>
  </si>
  <si>
    <t>※アズビル</t>
    <phoneticPr fontId="1"/>
  </si>
  <si>
    <t>・1台</t>
    <rPh sb="2" eb="3">
      <t>ダイ</t>
    </rPh>
    <phoneticPr fontId="1"/>
  </si>
  <si>
    <t>・芝生の刈込を5月・9月に行う</t>
    <rPh sb="1" eb="3">
      <t>シバフ</t>
    </rPh>
    <rPh sb="4" eb="6">
      <t>カリコミ</t>
    </rPh>
    <rPh sb="8" eb="9">
      <t>ガツ</t>
    </rPh>
    <rPh sb="11" eb="12">
      <t>ガツ</t>
    </rPh>
    <rPh sb="13" eb="14">
      <t>オコナ</t>
    </rPh>
    <phoneticPr fontId="1"/>
  </si>
  <si>
    <t>芝生目土</t>
    <rPh sb="0" eb="2">
      <t>シバフ</t>
    </rPh>
    <rPh sb="2" eb="3">
      <t>メ</t>
    </rPh>
    <rPh sb="3" eb="4">
      <t>ツチ</t>
    </rPh>
    <phoneticPr fontId="1"/>
  </si>
  <si>
    <t>・消毒は害虫発生期の５～9月に3回行なう</t>
    <rPh sb="1" eb="3">
      <t>ショウドク</t>
    </rPh>
    <rPh sb="4" eb="6">
      <t>ガイチュウ</t>
    </rPh>
    <rPh sb="6" eb="8">
      <t>ハッセイ</t>
    </rPh>
    <rPh sb="8" eb="9">
      <t>キ</t>
    </rPh>
    <rPh sb="13" eb="14">
      <t>ガツ</t>
    </rPh>
    <rPh sb="16" eb="17">
      <t>カイ</t>
    </rPh>
    <rPh sb="17" eb="18">
      <t>オコ</t>
    </rPh>
    <phoneticPr fontId="1"/>
  </si>
  <si>
    <t>・除草は5月・9月までに3回行なう</t>
    <rPh sb="1" eb="3">
      <t>ジョソウ</t>
    </rPh>
    <rPh sb="5" eb="6">
      <t>ガツ</t>
    </rPh>
    <rPh sb="8" eb="9">
      <t>ガツ</t>
    </rPh>
    <rPh sb="13" eb="14">
      <t>カイ</t>
    </rPh>
    <rPh sb="14" eb="15">
      <t>オコ</t>
    </rPh>
    <phoneticPr fontId="1"/>
  </si>
  <si>
    <t>・土壌の酸性化を考慮し、化成肥料（緩効性）を6～7月、有機入質入り肥料を1～2月に施す</t>
    <rPh sb="1" eb="3">
      <t>ドジョウ</t>
    </rPh>
    <rPh sb="4" eb="7">
      <t>サンセイカ</t>
    </rPh>
    <rPh sb="8" eb="10">
      <t>コウリョ</t>
    </rPh>
    <rPh sb="12" eb="14">
      <t>カセイ</t>
    </rPh>
    <rPh sb="14" eb="16">
      <t>ヒリョウ</t>
    </rPh>
    <rPh sb="17" eb="18">
      <t>ユル</t>
    </rPh>
    <rPh sb="18" eb="19">
      <t>コウ</t>
    </rPh>
    <rPh sb="19" eb="20">
      <t>セイ</t>
    </rPh>
    <rPh sb="25" eb="26">
      <t>ガツ</t>
    </rPh>
    <rPh sb="27" eb="29">
      <t>ユウキ</t>
    </rPh>
    <rPh sb="29" eb="31">
      <t>ニュウシチ</t>
    </rPh>
    <rPh sb="31" eb="32">
      <t>ハイ</t>
    </rPh>
    <rPh sb="33" eb="35">
      <t>ヒリョウ</t>
    </rPh>
    <rPh sb="39" eb="40">
      <t>ガツ</t>
    </rPh>
    <rPh sb="41" eb="42">
      <t>ホドコ</t>
    </rPh>
    <phoneticPr fontId="1"/>
  </si>
  <si>
    <t>・目土は良質土にて2月に行う</t>
    <rPh sb="1" eb="2">
      <t>メ</t>
    </rPh>
    <rPh sb="2" eb="3">
      <t>ツチ</t>
    </rPh>
    <rPh sb="4" eb="6">
      <t>リョウシツ</t>
    </rPh>
    <rPh sb="6" eb="7">
      <t>ツチ</t>
    </rPh>
    <rPh sb="10" eb="11">
      <t>ガツ</t>
    </rPh>
    <rPh sb="12" eb="13">
      <t>オコナ</t>
    </rPh>
    <phoneticPr fontId="1"/>
  </si>
  <si>
    <t>必要とする場合は費用に含むこと</t>
    <rPh sb="8" eb="10">
      <t>ヒヨウ</t>
    </rPh>
    <rPh sb="11" eb="12">
      <t>フク</t>
    </rPh>
    <phoneticPr fontId="1"/>
  </si>
  <si>
    <t>清掃範囲、実施方法は別紙</t>
    <rPh sb="0" eb="2">
      <t>セイソウ</t>
    </rPh>
    <rPh sb="2" eb="4">
      <t>ハンイ</t>
    </rPh>
    <rPh sb="5" eb="7">
      <t>ジッシ</t>
    </rPh>
    <rPh sb="7" eb="9">
      <t>ホウホウ</t>
    </rPh>
    <rPh sb="10" eb="12">
      <t>ベッシ</t>
    </rPh>
    <phoneticPr fontId="1"/>
  </si>
  <si>
    <t>年額（税抜）
（円/年）</t>
    <rPh sb="0" eb="2">
      <t>ネンガク</t>
    </rPh>
    <rPh sb="3" eb="4">
      <t>ゼイ</t>
    </rPh>
    <rPh sb="4" eb="5">
      <t>ヌ</t>
    </rPh>
    <rPh sb="8" eb="9">
      <t>エン</t>
    </rPh>
    <rPh sb="10" eb="11">
      <t>ネン</t>
    </rPh>
    <phoneticPr fontId="1"/>
  </si>
  <si>
    <t>水撒き</t>
    <rPh sb="0" eb="2">
      <t>ミズマ</t>
    </rPh>
    <phoneticPr fontId="1"/>
  </si>
  <si>
    <t>1）名称：　ナノ医療イノベーションセンター</t>
    <rPh sb="2" eb="4">
      <t>メイショウ</t>
    </rPh>
    <rPh sb="8" eb="10">
      <t>イリョウ</t>
    </rPh>
    <phoneticPr fontId="1"/>
  </si>
  <si>
    <t>6）施工年月：　2015年1月末</t>
    <rPh sb="2" eb="4">
      <t>セコウ</t>
    </rPh>
    <rPh sb="4" eb="6">
      <t>ネンゲツ</t>
    </rPh>
    <rPh sb="12" eb="13">
      <t>ネン</t>
    </rPh>
    <rPh sb="14" eb="15">
      <t>ガツ</t>
    </rPh>
    <rPh sb="15" eb="16">
      <t>マツ</t>
    </rPh>
    <phoneticPr fontId="1"/>
  </si>
  <si>
    <t>※週5回（平日）勤務</t>
    <rPh sb="1" eb="2">
      <t>シュウ</t>
    </rPh>
    <rPh sb="3" eb="4">
      <t>カイ</t>
    </rPh>
    <rPh sb="5" eb="7">
      <t>ヘイジツ</t>
    </rPh>
    <rPh sb="8" eb="10">
      <t>キンム</t>
    </rPh>
    <phoneticPr fontId="1"/>
  </si>
  <si>
    <t>　　※3φ200Ｖ（750ｋＶＡ×2、500ｋＶＡ×1）</t>
    <phoneticPr fontId="1"/>
  </si>
  <si>
    <t>※ﾎｰﾁｷ（ＩＴＶ設備除く）</t>
    <rPh sb="9" eb="11">
      <t>セツビ</t>
    </rPh>
    <rPh sb="11" eb="12">
      <t>ノゾ</t>
    </rPh>
    <phoneticPr fontId="1"/>
  </si>
  <si>
    <t>し尿の処理は別途とする</t>
    <rPh sb="1" eb="2">
      <t>ニョウ</t>
    </rPh>
    <rPh sb="3" eb="5">
      <t>ショリ</t>
    </rPh>
    <rPh sb="6" eb="8">
      <t>ベット</t>
    </rPh>
    <phoneticPr fontId="1"/>
  </si>
  <si>
    <t>汚泥等の処理は別途とする</t>
    <rPh sb="0" eb="2">
      <t>オデイ</t>
    </rPh>
    <rPh sb="2" eb="3">
      <t>トウ</t>
    </rPh>
    <rPh sb="4" eb="6">
      <t>ショリ</t>
    </rPh>
    <rPh sb="7" eb="9">
      <t>ベット</t>
    </rPh>
    <phoneticPr fontId="1"/>
  </si>
  <si>
    <t>5年に１回</t>
    <rPh sb="1" eb="2">
      <t>ネン</t>
    </rPh>
    <rPh sb="4" eb="5">
      <t>カイ</t>
    </rPh>
    <phoneticPr fontId="1"/>
  </si>
  <si>
    <t>ﾒｰｶｰに依頼のこと</t>
    <rPh sb="5" eb="7">
      <t>イライ</t>
    </rPh>
    <phoneticPr fontId="1"/>
  </si>
  <si>
    <t>交換用予備品は支給</t>
    <phoneticPr fontId="1"/>
  </si>
  <si>
    <t>・4面</t>
    <rPh sb="2" eb="3">
      <t>メン</t>
    </rPh>
    <phoneticPr fontId="1"/>
  </si>
  <si>
    <t>年次点検時の電源仮設費は別途とする</t>
    <rPh sb="0" eb="2">
      <t>ネンジ</t>
    </rPh>
    <rPh sb="2" eb="4">
      <t>テンケン</t>
    </rPh>
    <rPh sb="4" eb="5">
      <t>ジ</t>
    </rPh>
    <rPh sb="6" eb="8">
      <t>デンゲン</t>
    </rPh>
    <rPh sb="8" eb="10">
      <t>カセツ</t>
    </rPh>
    <rPh sb="10" eb="11">
      <t>ヒ</t>
    </rPh>
    <rPh sb="12" eb="14">
      <t>ベット</t>
    </rPh>
    <phoneticPr fontId="1"/>
  </si>
  <si>
    <t>内面を除く内外面対象。</t>
    <rPh sb="7" eb="8">
      <t>メン</t>
    </rPh>
    <phoneticPr fontId="1"/>
  </si>
  <si>
    <t>単価
（回/年）</t>
    <rPh sb="0" eb="2">
      <t>タンカ</t>
    </rPh>
    <rPh sb="4" eb="5">
      <t>カイ</t>
    </rPh>
    <rPh sb="6" eb="7">
      <t>ネン</t>
    </rPh>
    <phoneticPr fontId="1"/>
  </si>
  <si>
    <t>小計１</t>
    <rPh sb="0" eb="2">
      <t>ショウケイ</t>
    </rPh>
    <phoneticPr fontId="1"/>
  </si>
  <si>
    <t>空気環境測定</t>
  </si>
  <si>
    <t>・13ﾎﾟｲﾝﾄ</t>
  </si>
  <si>
    <t>浮遊粉塵、co、co2、気流、温湿度測定）</t>
  </si>
  <si>
    <t>小計2</t>
    <rPh sb="0" eb="2">
      <t>ショウケイ</t>
    </rPh>
    <phoneticPr fontId="1"/>
  </si>
  <si>
    <t>電気設備保守　計</t>
    <rPh sb="0" eb="2">
      <t>デンキ</t>
    </rPh>
    <rPh sb="2" eb="4">
      <t>セツビ</t>
    </rPh>
    <rPh sb="4" eb="6">
      <t>ホシュ</t>
    </rPh>
    <rPh sb="7" eb="8">
      <t>ケイ</t>
    </rPh>
    <phoneticPr fontId="1"/>
  </si>
  <si>
    <t>給排水衛生設備保守　計</t>
    <rPh sb="0" eb="3">
      <t>キュウハイスイ</t>
    </rPh>
    <rPh sb="3" eb="5">
      <t>エイセイ</t>
    </rPh>
    <rPh sb="5" eb="7">
      <t>セツビ</t>
    </rPh>
    <rPh sb="7" eb="9">
      <t>ホシュ</t>
    </rPh>
    <rPh sb="10" eb="11">
      <t>ケイ</t>
    </rPh>
    <phoneticPr fontId="1"/>
  </si>
  <si>
    <t>空気調和設備保守　計</t>
    <rPh sb="0" eb="2">
      <t>クウキ</t>
    </rPh>
    <rPh sb="2" eb="4">
      <t>チョウワ</t>
    </rPh>
    <rPh sb="4" eb="6">
      <t>セツビ</t>
    </rPh>
    <rPh sb="6" eb="8">
      <t>ホシュ</t>
    </rPh>
    <rPh sb="9" eb="10">
      <t>ケイ</t>
    </rPh>
    <phoneticPr fontId="1"/>
  </si>
  <si>
    <t>消防設備点検　計</t>
    <rPh sb="0" eb="2">
      <t>ショウボウ</t>
    </rPh>
    <rPh sb="2" eb="4">
      <t>セツビ</t>
    </rPh>
    <rPh sb="4" eb="6">
      <t>テンケン</t>
    </rPh>
    <rPh sb="7" eb="8">
      <t>ケイ</t>
    </rPh>
    <phoneticPr fontId="1"/>
  </si>
  <si>
    <t>その他設備　計</t>
    <rPh sb="2" eb="3">
      <t>タ</t>
    </rPh>
    <rPh sb="3" eb="5">
      <t>セツビ</t>
    </rPh>
    <rPh sb="6" eb="7">
      <t>ケイ</t>
    </rPh>
    <phoneticPr fontId="1"/>
  </si>
  <si>
    <t>環境維持　計</t>
    <rPh sb="0" eb="2">
      <t>カンキョウ</t>
    </rPh>
    <rPh sb="2" eb="4">
      <t>イジ</t>
    </rPh>
    <rPh sb="5" eb="6">
      <t>ケイ</t>
    </rPh>
    <phoneticPr fontId="1"/>
  </si>
  <si>
    <t>小計4</t>
    <rPh sb="0" eb="2">
      <t>ショウケイ</t>
    </rPh>
    <phoneticPr fontId="1"/>
  </si>
  <si>
    <t>単独管理権限者を想定</t>
    <phoneticPr fontId="1"/>
  </si>
  <si>
    <t>非常発電機点検</t>
    <rPh sb="0" eb="2">
      <t>ヒジョウ</t>
    </rPh>
    <rPh sb="2" eb="5">
      <t>ハツデンキ</t>
    </rPh>
    <rPh sb="5" eb="7">
      <t>テンケン</t>
    </rPh>
    <phoneticPr fontId="1"/>
  </si>
  <si>
    <t>上記に含む</t>
    <rPh sb="0" eb="2">
      <t>ジョウキ</t>
    </rPh>
    <rPh sb="3" eb="4">
      <t>フク</t>
    </rPh>
    <phoneticPr fontId="1"/>
  </si>
  <si>
    <t>名</t>
    <rPh sb="0" eb="1">
      <t>メイ</t>
    </rPh>
    <phoneticPr fontId="1"/>
  </si>
  <si>
    <t>〃　　　　　上記に含む</t>
    <rPh sb="6" eb="8">
      <t>ジョウキ</t>
    </rPh>
    <rPh sb="9" eb="10">
      <t>フク</t>
    </rPh>
    <phoneticPr fontId="1"/>
  </si>
  <si>
    <t>1</t>
  </si>
  <si>
    <t>統括責任者　9：00～18：00（実働8Ｈ、休憩1Ｈ）</t>
    <rPh sb="0" eb="2">
      <t>トウカツ</t>
    </rPh>
    <rPh sb="2" eb="5">
      <t>セキニンシャ</t>
    </rPh>
    <rPh sb="17" eb="19">
      <t>ジツドウ</t>
    </rPh>
    <rPh sb="22" eb="24">
      <t>キュウケイ</t>
    </rPh>
    <phoneticPr fontId="1"/>
  </si>
  <si>
    <t>※東芝ｷｬﾘｱ　（ﾒｰｶｰに依頼のこと）</t>
    <rPh sb="1" eb="3">
      <t>トウシバ</t>
    </rPh>
    <rPh sb="14" eb="16">
      <t>イライ</t>
    </rPh>
    <phoneticPr fontId="1"/>
  </si>
  <si>
    <t>（ﾒｰｶｰに依頼のこと）</t>
    <rPh sb="6" eb="8">
      <t>イライ</t>
    </rPh>
    <phoneticPr fontId="1"/>
  </si>
  <si>
    <t>　　※1φ100/200Ｖ（300ｋＶＡ×2）</t>
    <phoneticPr fontId="1"/>
  </si>
  <si>
    <t>・非常用発電機220ｋＶＡ（Ａ重油1,950Ⅼ）</t>
    <rPh sb="1" eb="4">
      <t>ヒジョウヨウ</t>
    </rPh>
    <rPh sb="4" eb="7">
      <t>ハツデンキ</t>
    </rPh>
    <rPh sb="15" eb="17">
      <t>ジュウユ</t>
    </rPh>
    <phoneticPr fontId="1"/>
  </si>
  <si>
    <t>・上水5.5kw×3台</t>
    <rPh sb="1" eb="3">
      <t>ジョウスイ</t>
    </rPh>
    <rPh sb="10" eb="11">
      <t>ダイ</t>
    </rPh>
    <phoneticPr fontId="1"/>
  </si>
  <si>
    <t>・1FCR系統（WS-203）：9,000㎥/h×1台</t>
    <rPh sb="5" eb="7">
      <t>ケイトウ</t>
    </rPh>
    <rPh sb="26" eb="27">
      <t>ダイ</t>
    </rPh>
    <phoneticPr fontId="1"/>
  </si>
  <si>
    <t>・非常用発電設備/220ｋＶＡ、210V</t>
    <rPh sb="1" eb="4">
      <t>ヒジョウヨウ</t>
    </rPh>
    <rPh sb="4" eb="6">
      <t>ハツデン</t>
    </rPh>
    <rPh sb="6" eb="8">
      <t>セツビ</t>
    </rPh>
    <phoneticPr fontId="1"/>
  </si>
  <si>
    <t>・入退室管理設備（ｾﾝﾀｰ装置１式、ｱｸｾｽ制御盤8台、ＵＰＳ6台、ＨＵＢ5台、ｶｰﾄﾞﾘｰﾀﾞ65台、電気錠49式）</t>
    <rPh sb="1" eb="4">
      <t>ニュウタイシツ</t>
    </rPh>
    <rPh sb="4" eb="6">
      <t>カンリ</t>
    </rPh>
    <rPh sb="6" eb="8">
      <t>セツビ</t>
    </rPh>
    <rPh sb="13" eb="15">
      <t>ソウチ</t>
    </rPh>
    <rPh sb="16" eb="17">
      <t>シキ</t>
    </rPh>
    <rPh sb="22" eb="25">
      <t>セイギョバン</t>
    </rPh>
    <rPh sb="26" eb="27">
      <t>ダイ</t>
    </rPh>
    <rPh sb="32" eb="33">
      <t>ダイ</t>
    </rPh>
    <rPh sb="38" eb="39">
      <t>ダイ</t>
    </rPh>
    <rPh sb="50" eb="51">
      <t>ダイ</t>
    </rPh>
    <rPh sb="52" eb="54">
      <t>デンキ</t>
    </rPh>
    <rPh sb="54" eb="55">
      <t>ジョウ</t>
    </rPh>
    <rPh sb="57" eb="58">
      <t>シキ</t>
    </rPh>
    <phoneticPr fontId="1"/>
  </si>
  <si>
    <t>・防犯設備（ﾏｸﾞﾈｯﾄｾﾝｻｰ10個、ﾊﾟｯｼﾌﾞｾﾝｻｰ9個）</t>
    <rPh sb="1" eb="3">
      <t>ボウハン</t>
    </rPh>
    <rPh sb="3" eb="5">
      <t>セツビ</t>
    </rPh>
    <rPh sb="18" eb="19">
      <t>コ</t>
    </rPh>
    <rPh sb="31" eb="32">
      <t>コ</t>
    </rPh>
    <phoneticPr fontId="1"/>
  </si>
  <si>
    <t>・ＩＴＶ設備（ＨＤＤ（１ＴＢ）、ｶﾒﾗ3台　＊ＢＯＳＣＨ製）</t>
    <rPh sb="4" eb="6">
      <t>セツビ</t>
    </rPh>
    <rPh sb="20" eb="21">
      <t>ダイ</t>
    </rPh>
    <rPh sb="28" eb="29">
      <t>セイ</t>
    </rPh>
    <phoneticPr fontId="1"/>
  </si>
  <si>
    <t>⑥ﾄﾞﾚﾝﾎﾟﾝﾌﾟ･ﾄﾞﾚﾝﾊﾟﾝの点検</t>
    <rPh sb="19" eb="21">
      <t>テンケン</t>
    </rPh>
    <phoneticPr fontId="1"/>
  </si>
  <si>
    <t>③ｾﾝｻｰｷｬﾘﾌﾞﾚｰｼｮﾝ</t>
    <phoneticPr fontId="1"/>
  </si>
  <si>
    <t>③DC面風速　室内の給排気ﾊﾞﾗﾝｽの測定</t>
    <rPh sb="3" eb="4">
      <t>メン</t>
    </rPh>
    <rPh sb="4" eb="6">
      <t>フウソク</t>
    </rPh>
    <rPh sb="7" eb="9">
      <t>シツナイ</t>
    </rPh>
    <rPh sb="10" eb="11">
      <t>キュウ</t>
    </rPh>
    <rPh sb="11" eb="13">
      <t>ハイキ</t>
    </rPh>
    <rPh sb="19" eb="21">
      <t>ソクテイ</t>
    </rPh>
    <phoneticPr fontId="1"/>
  </si>
  <si>
    <t>加圧給水ﾎﾟﾝﾌﾟ設備点検</t>
    <rPh sb="0" eb="2">
      <t>カアツ</t>
    </rPh>
    <rPh sb="2" eb="4">
      <t>キュウスイ</t>
    </rPh>
    <rPh sb="9" eb="11">
      <t>セツビ</t>
    </rPh>
    <rPh sb="11" eb="13">
      <t>テンケン</t>
    </rPh>
    <phoneticPr fontId="1"/>
  </si>
  <si>
    <t>給湯循環ﾎﾟﾝﾌﾟ設置点検</t>
    <rPh sb="0" eb="2">
      <t>キュウトウ</t>
    </rPh>
    <rPh sb="2" eb="4">
      <t>ジュンカン</t>
    </rPh>
    <rPh sb="9" eb="11">
      <t>セッチ</t>
    </rPh>
    <rPh sb="11" eb="13">
      <t>テンケン</t>
    </rPh>
    <phoneticPr fontId="1"/>
  </si>
  <si>
    <t>ｴﾚﾍﾞｰﾀ</t>
    <phoneticPr fontId="1"/>
  </si>
  <si>
    <t>責任者(8：00～17：00　8H1名）</t>
    <phoneticPr fontId="1"/>
  </si>
  <si>
    <t>朝ﾊﾟｰﾄ（8：00～15：00　6H1名想定　</t>
    <phoneticPr fontId="1"/>
  </si>
  <si>
    <t>・管理状況の確認・報告業務</t>
    <phoneticPr fontId="1"/>
  </si>
  <si>
    <t>・保守・修繕計画の策定、実施業務　他</t>
    <rPh sb="17" eb="18">
      <t>ホカ</t>
    </rPh>
    <phoneticPr fontId="1"/>
  </si>
  <si>
    <t>設備運転管理業務</t>
    <rPh sb="0" eb="2">
      <t>セツビ</t>
    </rPh>
    <rPh sb="2" eb="4">
      <t>ウンテン</t>
    </rPh>
    <rPh sb="4" eb="6">
      <t>カンリ</t>
    </rPh>
    <rPh sb="6" eb="8">
      <t>ギョウム</t>
    </rPh>
    <phoneticPr fontId="1"/>
  </si>
  <si>
    <t>3　清掃業務費</t>
    <rPh sb="2" eb="4">
      <t>セイソウ</t>
    </rPh>
    <rPh sb="4" eb="6">
      <t>ギョウム</t>
    </rPh>
    <rPh sb="6" eb="7">
      <t>ヒ</t>
    </rPh>
    <phoneticPr fontId="1"/>
  </si>
  <si>
    <t>小計3</t>
    <rPh sb="0" eb="2">
      <t>ショウケイ</t>
    </rPh>
    <phoneticPr fontId="1"/>
  </si>
  <si>
    <t>4　警備業務費</t>
    <rPh sb="2" eb="4">
      <t>ケイビ</t>
    </rPh>
    <rPh sb="4" eb="6">
      <t>ギョウム</t>
    </rPh>
    <rPh sb="6" eb="7">
      <t>ヒ</t>
    </rPh>
    <phoneticPr fontId="1"/>
  </si>
  <si>
    <t>小計5</t>
    <rPh sb="0" eb="2">
      <t>ショウケイ</t>
    </rPh>
    <phoneticPr fontId="1"/>
  </si>
  <si>
    <t>1　統括管理業務費</t>
    <rPh sb="2" eb="4">
      <t>トウカツ</t>
    </rPh>
    <rPh sb="4" eb="6">
      <t>カンリ</t>
    </rPh>
    <rPh sb="6" eb="8">
      <t>ギョウム</t>
    </rPh>
    <rPh sb="8" eb="9">
      <t>ヒ</t>
    </rPh>
    <phoneticPr fontId="1"/>
  </si>
  <si>
    <t>2　設備管理業務費</t>
    <rPh sb="2" eb="4">
      <t>セツビ</t>
    </rPh>
    <rPh sb="4" eb="6">
      <t>カンリ</t>
    </rPh>
    <rPh sb="6" eb="8">
      <t>ギョウム</t>
    </rPh>
    <rPh sb="8" eb="9">
      <t>ヒ</t>
    </rPh>
    <phoneticPr fontId="1"/>
  </si>
  <si>
    <t>　電気設備保守</t>
    <rPh sb="1" eb="3">
      <t>デンキ</t>
    </rPh>
    <rPh sb="3" eb="5">
      <t>セツビ</t>
    </rPh>
    <rPh sb="5" eb="7">
      <t>ホシュ</t>
    </rPh>
    <phoneticPr fontId="1"/>
  </si>
  <si>
    <t>　給排水衛生設備保守</t>
    <rPh sb="1" eb="4">
      <t>キュウハイスイ</t>
    </rPh>
    <rPh sb="4" eb="6">
      <t>エイセイ</t>
    </rPh>
    <rPh sb="6" eb="8">
      <t>セツビ</t>
    </rPh>
    <rPh sb="8" eb="10">
      <t>ホシュ</t>
    </rPh>
    <phoneticPr fontId="1"/>
  </si>
  <si>
    <t>設備保守管理業務</t>
    <rPh sb="0" eb="2">
      <t>セツビ</t>
    </rPh>
    <rPh sb="2" eb="4">
      <t>ホシュ</t>
    </rPh>
    <rPh sb="4" eb="6">
      <t>カンリ</t>
    </rPh>
    <rPh sb="6" eb="8">
      <t>ギョウム</t>
    </rPh>
    <phoneticPr fontId="1"/>
  </si>
  <si>
    <t>設備運転管理業務　計</t>
    <rPh sb="9" eb="10">
      <t>ケイ</t>
    </rPh>
    <phoneticPr fontId="1"/>
  </si>
  <si>
    <t>6　利用料金請求代行業務費</t>
    <rPh sb="2" eb="4">
      <t>リヨウ</t>
    </rPh>
    <rPh sb="4" eb="6">
      <t>リョウキン</t>
    </rPh>
    <rPh sb="6" eb="8">
      <t>セイキュウ</t>
    </rPh>
    <rPh sb="8" eb="10">
      <t>ダイコウ</t>
    </rPh>
    <rPh sb="10" eb="12">
      <t>ギョウム</t>
    </rPh>
    <rPh sb="12" eb="13">
      <t>ヒ</t>
    </rPh>
    <phoneticPr fontId="1"/>
  </si>
  <si>
    <t>　空気調和設備保守</t>
    <rPh sb="1" eb="3">
      <t>クウキ</t>
    </rPh>
    <rPh sb="3" eb="5">
      <t>チョウワ</t>
    </rPh>
    <rPh sb="5" eb="7">
      <t>セツビ</t>
    </rPh>
    <rPh sb="7" eb="9">
      <t>ホシュ</t>
    </rPh>
    <phoneticPr fontId="1"/>
  </si>
  <si>
    <t>　その他設備保守</t>
    <rPh sb="3" eb="4">
      <t>タ</t>
    </rPh>
    <rPh sb="4" eb="6">
      <t>セツビ</t>
    </rPh>
    <rPh sb="6" eb="8">
      <t>ホシュ</t>
    </rPh>
    <phoneticPr fontId="1"/>
  </si>
  <si>
    <t>　環境維持</t>
    <rPh sb="1" eb="3">
      <t>カンキョウ</t>
    </rPh>
    <rPh sb="3" eb="5">
      <t>イジ</t>
    </rPh>
    <phoneticPr fontId="1"/>
  </si>
  <si>
    <t>利用料金請求代行</t>
    <phoneticPr fontId="1"/>
  </si>
  <si>
    <t>小計6</t>
    <rPh sb="0" eb="2">
      <t>ショウケイ</t>
    </rPh>
    <phoneticPr fontId="1"/>
  </si>
  <si>
    <t>小計1～6の合計</t>
    <rPh sb="0" eb="2">
      <t>ショウケイ</t>
    </rPh>
    <rPh sb="6" eb="8">
      <t>ゴウケイ</t>
    </rPh>
    <phoneticPr fontId="1"/>
  </si>
  <si>
    <t>・誘導灯設備/40灯</t>
    <rPh sb="1" eb="3">
      <t>ユウドウ</t>
    </rPh>
    <rPh sb="3" eb="4">
      <t>トウ</t>
    </rPh>
    <rPh sb="4" eb="6">
      <t>セツビ</t>
    </rPh>
    <rPh sb="9" eb="10">
      <t>トウ</t>
    </rPh>
    <phoneticPr fontId="1"/>
  </si>
  <si>
    <t>・防排煙設備/排煙口18個、ﾀﾞﾝﾊﾟｰ12個、防火扉24個、排煙機1台</t>
    <rPh sb="1" eb="4">
      <t>ボウハイエン</t>
    </rPh>
    <rPh sb="4" eb="6">
      <t>セツビ</t>
    </rPh>
    <rPh sb="7" eb="9">
      <t>ハイエン</t>
    </rPh>
    <rPh sb="9" eb="10">
      <t>クチ</t>
    </rPh>
    <rPh sb="12" eb="13">
      <t>コ</t>
    </rPh>
    <rPh sb="22" eb="24">
      <t>ホウカ</t>
    </rPh>
    <rPh sb="25" eb="27">
      <t>２４</t>
    </rPh>
    <rPh sb="29" eb="31">
      <t>ハイエン</t>
    </rPh>
    <rPh sb="31" eb="32">
      <t>キ</t>
    </rPh>
    <rPh sb="32" eb="34">
      <t>１ダイ</t>
    </rPh>
    <phoneticPr fontId="1"/>
  </si>
  <si>
    <t>※ﾀﾞｲｷﾝ工業/新日空ｻｰﾋﾞｽ</t>
    <rPh sb="6" eb="8">
      <t>コウギョウ</t>
    </rPh>
    <rPh sb="9" eb="11">
      <t>ニックウ</t>
    </rPh>
    <rPh sb="11" eb="15">
      <t>サービス</t>
    </rPh>
    <phoneticPr fontId="1"/>
  </si>
  <si>
    <t>ﾌｧﾝｺｲﾙﾕﾆｯﾄ</t>
    <phoneticPr fontId="1"/>
  </si>
  <si>
    <t>給排気ﾌｧﾝ</t>
    <rPh sb="0" eb="3">
      <t>キュウハイキ</t>
    </rPh>
    <phoneticPr fontId="1"/>
  </si>
  <si>
    <t>ﾌｨﾙﾀ-交換点検</t>
    <rPh sb="5" eb="7">
      <t>コウカン</t>
    </rPh>
    <rPh sb="7" eb="9">
      <t>テンケン</t>
    </rPh>
    <phoneticPr fontId="1"/>
  </si>
  <si>
    <t>ｴｺｷｭｰﾄ給湯設備点検</t>
    <rPh sb="6" eb="8">
      <t>キュウトウ</t>
    </rPh>
    <rPh sb="8" eb="10">
      <t>セツビ</t>
    </rPh>
    <rPh sb="10" eb="12">
      <t>テンケン</t>
    </rPh>
    <phoneticPr fontId="1"/>
  </si>
  <si>
    <t>ｴｺｷｭｰﾄ貯湯槽点検</t>
    <rPh sb="6" eb="9">
      <t>チョトウソウ</t>
    </rPh>
    <rPh sb="9" eb="11">
      <t>テンケン</t>
    </rPh>
    <phoneticPr fontId="1"/>
  </si>
  <si>
    <t>・消火器/62本</t>
    <rPh sb="1" eb="4">
      <t>ショウカキ</t>
    </rPh>
    <rPh sb="7" eb="8">
      <t>ホン</t>
    </rPh>
    <phoneticPr fontId="1"/>
  </si>
  <si>
    <t>設備員等　9：00～翌9：00（実働16Ｈ、休憩8Ｈ）</t>
    <rPh sb="0" eb="2">
      <t>セツビ</t>
    </rPh>
    <rPh sb="2" eb="3">
      <t>イン</t>
    </rPh>
    <rPh sb="3" eb="4">
      <t>トウ</t>
    </rPh>
    <rPh sb="10" eb="11">
      <t>ヨク</t>
    </rPh>
    <rPh sb="16" eb="18">
      <t>ジツドウ</t>
    </rPh>
    <rPh sb="22" eb="24">
      <t>キュウケイ</t>
    </rPh>
    <phoneticPr fontId="1"/>
  </si>
  <si>
    <t>12</t>
    <phoneticPr fontId="1"/>
  </si>
  <si>
    <t>・ﾌｨﾝ洗浄</t>
    <rPh sb="4" eb="6">
      <t>センジョウ</t>
    </rPh>
    <phoneticPr fontId="1"/>
  </si>
  <si>
    <t>：13台</t>
    <rPh sb="3" eb="4">
      <t>ダイ</t>
    </rPh>
    <phoneticPr fontId="1"/>
  </si>
  <si>
    <t>ﾄﾞﾗﾌﾄﾁｬﾝﾊﾞｰ点検</t>
    <rPh sb="11" eb="13">
      <t>テンケン</t>
    </rPh>
    <phoneticPr fontId="1"/>
  </si>
  <si>
    <t>ｺﾝﾌﾟﾚｯｻｰ設備点検</t>
    <rPh sb="8" eb="10">
      <t>セツビ</t>
    </rPh>
    <rPh sb="10" eb="12">
      <t>テンケン</t>
    </rPh>
    <phoneticPr fontId="1"/>
  </si>
  <si>
    <t>作業環境測定</t>
    <rPh sb="0" eb="2">
      <t>サギョウ</t>
    </rPh>
    <rPh sb="2" eb="4">
      <t>カンキョウ</t>
    </rPh>
    <rPh sb="4" eb="6">
      <t>ソクテイ</t>
    </rPh>
    <phoneticPr fontId="1"/>
  </si>
  <si>
    <t>・ｺﾝﾌﾟﾚｯｻｰ点検、ﾌｨﾙﾀｰ清掃､ﾄﾞﾚﾝ抜き</t>
    <rPh sb="9" eb="11">
      <t>テンケン</t>
    </rPh>
    <rPh sb="17" eb="19">
      <t>セイソウ</t>
    </rPh>
    <rPh sb="24" eb="25">
      <t>ヌ</t>
    </rPh>
    <phoneticPr fontId="1"/>
  </si>
  <si>
    <t>・月4回実施及び簡易的な樹木の剪定作業</t>
    <rPh sb="1" eb="2">
      <t>ツキ</t>
    </rPh>
    <rPh sb="3" eb="4">
      <t>カイ</t>
    </rPh>
    <rPh sb="4" eb="6">
      <t>ジッシ</t>
    </rPh>
    <rPh sb="6" eb="7">
      <t>オヨ</t>
    </rPh>
    <rPh sb="8" eb="10">
      <t>カンイ</t>
    </rPh>
    <rPh sb="10" eb="11">
      <t>テキ</t>
    </rPh>
    <rPh sb="12" eb="14">
      <t>ジュモク</t>
    </rPh>
    <rPh sb="15" eb="17">
      <t>センテイ</t>
    </rPh>
    <rPh sb="17" eb="19">
      <t>サギョウ</t>
    </rPh>
    <phoneticPr fontId="1"/>
  </si>
  <si>
    <t>別途</t>
    <rPh sb="0" eb="2">
      <t>ベット</t>
    </rPh>
    <phoneticPr fontId="1"/>
  </si>
  <si>
    <t>高木管理(別途)</t>
    <rPh sb="0" eb="2">
      <t>タカギ</t>
    </rPh>
    <rPh sb="2" eb="4">
      <t>カンリ</t>
    </rPh>
    <rPh sb="5" eb="7">
      <t>ベット</t>
    </rPh>
    <phoneticPr fontId="1"/>
  </si>
  <si>
    <t>中木管理(別途)</t>
    <rPh sb="0" eb="1">
      <t>ナカ</t>
    </rPh>
    <rPh sb="1" eb="2">
      <t>キ</t>
    </rPh>
    <rPh sb="2" eb="4">
      <t>カンリ</t>
    </rPh>
    <phoneticPr fontId="1"/>
  </si>
  <si>
    <t>低木管理(別途)</t>
    <rPh sb="0" eb="2">
      <t>テイボク</t>
    </rPh>
    <rPh sb="2" eb="4">
      <t>カンリ</t>
    </rPh>
    <phoneticPr fontId="1"/>
  </si>
  <si>
    <t>2）所在地：　川崎市川崎区殿町3丁目25-14</t>
    <rPh sb="2" eb="5">
      <t>ショザイチ</t>
    </rPh>
    <rPh sb="7" eb="10">
      <t>カワサキシ</t>
    </rPh>
    <rPh sb="10" eb="13">
      <t>カワサキク</t>
    </rPh>
    <rPh sb="13" eb="15">
      <t>トノマチ</t>
    </rPh>
    <rPh sb="16" eb="18">
      <t>チョウメ</t>
    </rPh>
    <phoneticPr fontId="1"/>
  </si>
  <si>
    <t>・有機合成ｴﾘｱ､ｸﾘｰﾝﾙｰﾑ､1204室､4305室　計16台</t>
    <rPh sb="1" eb="3">
      <t>ユウキ</t>
    </rPh>
    <rPh sb="3" eb="5">
      <t>ゴウセイ</t>
    </rPh>
    <rPh sb="21" eb="22">
      <t>シツ</t>
    </rPh>
    <rPh sb="27" eb="28">
      <t>シツ</t>
    </rPh>
    <rPh sb="29" eb="30">
      <t>ケイ</t>
    </rPh>
    <rPh sb="32" eb="33">
      <t>ダイ</t>
    </rPh>
    <phoneticPr fontId="1"/>
  </si>
  <si>
    <t>労働安全衛生法に定める点検</t>
    <rPh sb="0" eb="2">
      <t>ロウドウ</t>
    </rPh>
    <rPh sb="2" eb="4">
      <t>アンゼン</t>
    </rPh>
    <rPh sb="4" eb="7">
      <t>エイセイホウ</t>
    </rPh>
    <rPh sb="8" eb="9">
      <t>サダ</t>
    </rPh>
    <rPh sb="11" eb="13">
      <t>テンケン</t>
    </rPh>
    <phoneticPr fontId="1"/>
  </si>
  <si>
    <t>②ﾌｧﾝ・ﾍﾞﾙﾄの点検</t>
    <rPh sb="10" eb="12">
      <t>テンケン</t>
    </rPh>
    <phoneticPr fontId="1"/>
  </si>
  <si>
    <t>⑥風速測定</t>
    <rPh sb="1" eb="3">
      <t>フウソク</t>
    </rPh>
    <rPh sb="3" eb="5">
      <t>ソクテイ</t>
    </rPh>
    <phoneticPr fontId="1"/>
  </si>
  <si>
    <t>※新日空ｻｰﾋﾞｽ</t>
    <phoneticPr fontId="1"/>
  </si>
  <si>
    <t>・2303室、2304室、4305室、ｸﾘｰﾝﾙｰﾑ(1109室,1206室)</t>
    <rPh sb="5" eb="6">
      <t>シツ</t>
    </rPh>
    <rPh sb="11" eb="12">
      <t>シツ</t>
    </rPh>
    <rPh sb="17" eb="18">
      <t>シツ</t>
    </rPh>
    <phoneticPr fontId="1"/>
  </si>
  <si>
    <t>・2302室､1204室</t>
    <phoneticPr fontId="1"/>
  </si>
  <si>
    <t>4階実験室系統ﾌｨﾙﾀｰﾊｳｼﾞﾝｸﾞ交換</t>
    <rPh sb="1" eb="2">
      <t>カイ</t>
    </rPh>
    <rPh sb="2" eb="5">
      <t>ジッケンシツ</t>
    </rPh>
    <rPh sb="5" eb="7">
      <t>ケイトウ</t>
    </rPh>
    <rPh sb="19" eb="21">
      <t>コウカン</t>
    </rPh>
    <phoneticPr fontId="1"/>
  </si>
  <si>
    <t>4202室､4204室､4301室､4303室､計13台</t>
    <rPh sb="4" eb="5">
      <t>シツ</t>
    </rPh>
    <rPh sb="10" eb="11">
      <t>シツ</t>
    </rPh>
    <rPh sb="16" eb="17">
      <t>シツ</t>
    </rPh>
    <rPh sb="22" eb="23">
      <t>シツ</t>
    </rPh>
    <rPh sb="24" eb="25">
      <t>ケイ</t>
    </rPh>
    <rPh sb="27" eb="28">
      <t>ダイ</t>
    </rPh>
    <phoneticPr fontId="1"/>
  </si>
  <si>
    <t>①ﾌｨﾙﾀｰﾊｳｼﾞﾝｸﾞ交換を実施する。フィルターは支給品を使用</t>
    <rPh sb="13" eb="15">
      <t>コウカン</t>
    </rPh>
    <rPh sb="16" eb="18">
      <t>ジッシ</t>
    </rPh>
    <rPh sb="27" eb="30">
      <t>シキュウヒン</t>
    </rPh>
    <rPh sb="31" eb="33">
      <t>シヨウ</t>
    </rPh>
    <phoneticPr fontId="1"/>
  </si>
  <si>
    <t>式</t>
    <phoneticPr fontId="1"/>
  </si>
  <si>
    <t>ﾌｨﾙﾀｰは支給品を使用</t>
    <rPh sb="6" eb="9">
      <t>シキュウヒン</t>
    </rPh>
    <rPh sb="10" eb="12">
      <t>シヨウ</t>
    </rPh>
    <phoneticPr fontId="1"/>
  </si>
  <si>
    <t>2</t>
    <phoneticPr fontId="1"/>
  </si>
  <si>
    <t>42枚（7枚/台×6台想定）</t>
    <rPh sb="2" eb="3">
      <t>マイ</t>
    </rPh>
    <rPh sb="5" eb="6">
      <t>マイ</t>
    </rPh>
    <rPh sb="7" eb="8">
      <t>ダイ</t>
    </rPh>
    <rPh sb="10" eb="11">
      <t>ダイ</t>
    </rPh>
    <rPh sb="11" eb="13">
      <t>ソウテイ</t>
    </rPh>
    <phoneticPr fontId="1"/>
  </si>
  <si>
    <t>・準HEPAﾌｨﾙﾀｰ交換</t>
    <rPh sb="1" eb="2">
      <t>ジュン</t>
    </rPh>
    <rPh sb="11" eb="13">
      <t>コウカン</t>
    </rPh>
    <phoneticPr fontId="1"/>
  </si>
  <si>
    <t>12枚（4枚/台×3台想定）</t>
    <rPh sb="2" eb="3">
      <t>マイ</t>
    </rPh>
    <rPh sb="5" eb="6">
      <t>マイ</t>
    </rPh>
    <rPh sb="7" eb="8">
      <t>ダイ</t>
    </rPh>
    <rPh sb="10" eb="11">
      <t>ダイ</t>
    </rPh>
    <rPh sb="11" eb="13">
      <t>ソウテイ</t>
    </rPh>
    <phoneticPr fontId="1"/>
  </si>
  <si>
    <t>休日の日中作業</t>
    <rPh sb="0" eb="2">
      <t>キュウジツ</t>
    </rPh>
    <rPh sb="3" eb="5">
      <t>ニッチュウ</t>
    </rPh>
    <rPh sb="5" eb="7">
      <t>サギョウ</t>
    </rPh>
    <phoneticPr fontId="1"/>
  </si>
  <si>
    <t>ｶｰﾍﾟｯﾄ特別洗浄</t>
    <rPh sb="6" eb="8">
      <t>トクベツ</t>
    </rPh>
    <rPh sb="8" eb="10">
      <t>センジョウ</t>
    </rPh>
    <phoneticPr fontId="1"/>
  </si>
  <si>
    <t>定期清掃で取り切れない頑固な汚れの洗浄も含む。</t>
    <rPh sb="0" eb="2">
      <t>テイキ</t>
    </rPh>
    <rPh sb="2" eb="4">
      <t>セイソウ</t>
    </rPh>
    <rPh sb="5" eb="6">
      <t>ト</t>
    </rPh>
    <rPh sb="7" eb="8">
      <t>キ</t>
    </rPh>
    <rPh sb="11" eb="13">
      <t>ガンコ</t>
    </rPh>
    <rPh sb="14" eb="15">
      <t>ヨゴ</t>
    </rPh>
    <rPh sb="17" eb="19">
      <t>センジョウ</t>
    </rPh>
    <rPh sb="20" eb="21">
      <t>フク</t>
    </rPh>
    <phoneticPr fontId="1"/>
  </si>
  <si>
    <t>特別洗浄作業　年50枚迄実施を想定</t>
    <rPh sb="0" eb="2">
      <t>トクベツ</t>
    </rPh>
    <rPh sb="2" eb="4">
      <t>センジョウ</t>
    </rPh>
    <rPh sb="4" eb="6">
      <t>サギョウ</t>
    </rPh>
    <rPh sb="7" eb="8">
      <t>ネン</t>
    </rPh>
    <rPh sb="10" eb="11">
      <t>マイ</t>
    </rPh>
    <rPh sb="11" eb="12">
      <t>マデ</t>
    </rPh>
    <rPh sb="12" eb="14">
      <t>ジッシ</t>
    </rPh>
    <rPh sb="15" eb="17">
      <t>ソウテイ</t>
    </rPh>
    <phoneticPr fontId="1"/>
  </si>
  <si>
    <t>端数調整</t>
    <rPh sb="0" eb="2">
      <t>ハスウ</t>
    </rPh>
    <rPh sb="2" eb="4">
      <t>チョウセイ</t>
    </rPh>
    <phoneticPr fontId="1"/>
  </si>
  <si>
    <t>税込み計</t>
    <rPh sb="0" eb="2">
      <t>ゼイコ</t>
    </rPh>
    <rPh sb="3" eb="4">
      <t>ケイ</t>
    </rPh>
    <phoneticPr fontId="1"/>
  </si>
  <si>
    <t>ナノ医療イノベーションセンター（iCONM）管理業務見積書</t>
    <rPh sb="22" eb="24">
      <t>カンリ</t>
    </rPh>
    <rPh sb="24" eb="26">
      <t>ギョウム</t>
    </rPh>
    <rPh sb="26" eb="29">
      <t>ミツモリショ</t>
    </rPh>
    <phoneticPr fontId="1"/>
  </si>
  <si>
    <t>（様式９）</t>
    <rPh sb="1" eb="3">
      <t>ヨウシキ</t>
    </rPh>
    <phoneticPr fontId="1"/>
  </si>
  <si>
    <t>3年計</t>
    <rPh sb="1" eb="2">
      <t>ネン</t>
    </rPh>
    <rPh sb="2" eb="3">
      <t>ケイ</t>
    </rPh>
    <phoneticPr fontId="1"/>
  </si>
  <si>
    <t>・日常点検業務</t>
    <rPh sb="1" eb="3">
      <t>ニチジョウ</t>
    </rPh>
    <rPh sb="3" eb="5">
      <t>テンケン</t>
    </rPh>
    <rPh sb="5" eb="7">
      <t>ギョウム</t>
    </rPh>
    <phoneticPr fontId="1"/>
  </si>
  <si>
    <t>・立会い業務</t>
    <rPh sb="1" eb="3">
      <t>タチア</t>
    </rPh>
    <rPh sb="4" eb="6">
      <t>ギョウム</t>
    </rPh>
    <phoneticPr fontId="1"/>
  </si>
  <si>
    <t>・受付窓口業務</t>
    <rPh sb="1" eb="3">
      <t>ウケツケ</t>
    </rPh>
    <rPh sb="3" eb="5">
      <t>マドグチ</t>
    </rPh>
    <rPh sb="5" eb="7">
      <t>ギョウム</t>
    </rPh>
    <phoneticPr fontId="1"/>
  </si>
  <si>
    <t>・応急処置及び小修理業務</t>
    <rPh sb="1" eb="3">
      <t>オウキュウ</t>
    </rPh>
    <rPh sb="3" eb="5">
      <t>ショチ</t>
    </rPh>
    <rPh sb="5" eb="6">
      <t>オヨ</t>
    </rPh>
    <rPh sb="7" eb="10">
      <t>ショウシュウリ</t>
    </rPh>
    <rPh sb="10" eb="12">
      <t>ギョウム</t>
    </rPh>
    <phoneticPr fontId="1"/>
  </si>
  <si>
    <t>5　植栽管理業務費</t>
    <rPh sb="2" eb="4">
      <t>ショクサイ</t>
    </rPh>
    <rPh sb="4" eb="6">
      <t>カンリ</t>
    </rPh>
    <rPh sb="6" eb="8">
      <t>ギョウム</t>
    </rPh>
    <rPh sb="8" eb="9">
      <t>ヒ</t>
    </rPh>
    <phoneticPr fontId="1"/>
  </si>
  <si>
    <t>・緊急対応業務　他</t>
    <rPh sb="1" eb="3">
      <t>キンキュウ</t>
    </rPh>
    <rPh sb="3" eb="5">
      <t>タイオウ</t>
    </rPh>
    <rPh sb="5" eb="7">
      <t>ギョウム</t>
    </rPh>
    <rPh sb="8" eb="9">
      <t>ホカ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</si>
</sst>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F800]dddd\,\ mmmm\ dd\,\ yyyy"/>
  </numFmts>
  <fonts count="1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HGPｺﾞｼｯｸM"/>
      <family val="3"/>
      <charset val="128"/>
    </font>
    <font>
      <sz val="10"/>
      <color theme="1"/>
      <name val="HGPｺﾞｼｯｸM"/>
      <family val="3"/>
      <charset val="128"/>
    </font>
    <font>
      <sz val="9"/>
      <color theme="1"/>
      <name val="HGPｺﾞｼｯｸM"/>
      <family val="3"/>
      <charset val="128"/>
    </font>
    <font>
      <sz val="11"/>
      <name val="HGPｺﾞｼｯｸM"/>
      <family val="3"/>
      <charset val="128"/>
    </font>
    <font>
      <sz val="16"/>
      <color theme="1"/>
      <name val="HGPｺﾞｼｯｸM"/>
      <family val="3"/>
      <charset val="128"/>
    </font>
    <font>
      <sz val="9"/>
      <name val="HGPｺﾞｼｯｸM"/>
      <family val="3"/>
      <charset val="128"/>
    </font>
    <font>
      <sz val="10"/>
      <name val="HGPｺﾞｼｯｸM"/>
      <family val="3"/>
      <charset val="128"/>
    </font>
    <font>
      <sz val="11"/>
      <color rgb="FFFF0000"/>
      <name val="HGPｺﾞｼｯｸM"/>
      <family val="3"/>
      <charset val="128"/>
    </font>
    <font>
      <b/>
      <sz val="11"/>
      <color theme="1"/>
      <name val="HGPｺﾞｼｯｸM"/>
      <family val="3"/>
      <charset val="128"/>
    </font>
    <font>
      <sz val="8"/>
      <name val="HGPｺﾞｼｯｸM"/>
      <family val="3"/>
      <charset val="128"/>
    </font>
    <font>
      <strike/>
      <sz val="10"/>
      <name val="HGPｺﾞｼｯｸM"/>
      <family val="3"/>
      <charset val="128"/>
    </font>
    <font>
      <strike/>
      <sz val="9"/>
      <name val="HGPｺﾞｼｯｸM"/>
      <family val="3"/>
      <charset val="128"/>
    </font>
    <font>
      <sz val="11"/>
      <name val="ＭＳ Ｐゴシック"/>
      <family val="2"/>
      <charset val="128"/>
      <scheme val="minor"/>
    </font>
    <font>
      <b/>
      <sz val="14"/>
      <color theme="1"/>
      <name val="HGPｺﾞｼｯｸM"/>
      <family val="3"/>
      <charset val="128"/>
    </font>
    <font>
      <sz val="36"/>
      <color theme="1"/>
      <name val="HGPｺﾞｼｯｸM"/>
      <family val="3"/>
      <charset val="128"/>
    </font>
  </fonts>
  <fills count="10">
    <fill>
      <patternFill patternType="none"/>
    </fill>
    <fill>
      <patternFill patternType="gray125"/>
    </fill>
    <fill>
      <patternFill patternType="lightTrellis">
        <fgColor theme="4" tint="0.59996337778862885"/>
        <bgColor theme="8" tint="0.79992065187536243"/>
      </patternFill>
    </fill>
    <fill>
      <patternFill patternType="lightTrellis">
        <fgColor theme="4" tint="0.59996337778862885"/>
        <bgColor rgb="FFD9E1F2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lightTrellis">
        <fgColor theme="4" tint="0.59996337778862885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0.249977111117893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271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2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1" xfId="0" applyFont="1" applyFill="1" applyBorder="1">
      <alignment vertical="center"/>
    </xf>
    <xf numFmtId="38" fontId="3" fillId="0" borderId="0" xfId="1" applyFont="1">
      <alignment vertical="center"/>
    </xf>
    <xf numFmtId="38" fontId="3" fillId="0" borderId="6" xfId="1" applyFont="1" applyBorder="1">
      <alignment vertical="center"/>
    </xf>
    <xf numFmtId="0" fontId="3" fillId="0" borderId="12" xfId="0" applyFont="1" applyFill="1" applyBorder="1">
      <alignment vertical="center"/>
    </xf>
    <xf numFmtId="0" fontId="3" fillId="0" borderId="13" xfId="0" applyFont="1" applyFill="1" applyBorder="1">
      <alignment vertical="center"/>
    </xf>
    <xf numFmtId="0" fontId="3" fillId="0" borderId="3" xfId="0" applyFont="1" applyFill="1" applyBorder="1">
      <alignment vertical="center"/>
    </xf>
    <xf numFmtId="0" fontId="3" fillId="0" borderId="5" xfId="0" applyFont="1" applyFill="1" applyBorder="1">
      <alignment vertical="center"/>
    </xf>
    <xf numFmtId="0" fontId="3" fillId="0" borderId="6" xfId="0" applyFont="1" applyFill="1" applyBorder="1">
      <alignment vertical="center"/>
    </xf>
    <xf numFmtId="0" fontId="3" fillId="0" borderId="7" xfId="0" applyFont="1" applyFill="1" applyBorder="1">
      <alignment vertical="center"/>
    </xf>
    <xf numFmtId="0" fontId="3" fillId="0" borderId="14" xfId="0" applyFont="1" applyFill="1" applyBorder="1">
      <alignment vertical="center"/>
    </xf>
    <xf numFmtId="0" fontId="3" fillId="0" borderId="24" xfId="0" applyFont="1" applyFill="1" applyBorder="1">
      <alignment vertical="center"/>
    </xf>
    <xf numFmtId="0" fontId="3" fillId="0" borderId="26" xfId="0" applyFont="1" applyFill="1" applyBorder="1">
      <alignment vertical="center"/>
    </xf>
    <xf numFmtId="0" fontId="3" fillId="0" borderId="25" xfId="0" applyFont="1" applyFill="1" applyBorder="1">
      <alignment vertical="center"/>
    </xf>
    <xf numFmtId="0" fontId="3" fillId="0" borderId="23" xfId="0" applyFont="1" applyFill="1" applyBorder="1">
      <alignment vertical="center"/>
    </xf>
    <xf numFmtId="0" fontId="3" fillId="0" borderId="0" xfId="0" applyFont="1" applyFill="1">
      <alignment vertical="center"/>
    </xf>
    <xf numFmtId="0" fontId="4" fillId="0" borderId="12" xfId="0" applyFont="1" applyFill="1" applyBorder="1">
      <alignment vertical="center"/>
    </xf>
    <xf numFmtId="0" fontId="5" fillId="0" borderId="12" xfId="0" applyFont="1" applyFill="1" applyBorder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38" fontId="7" fillId="0" borderId="0" xfId="1" applyFont="1">
      <alignment vertical="center"/>
    </xf>
    <xf numFmtId="0" fontId="6" fillId="0" borderId="11" xfId="0" applyFont="1" applyFill="1" applyBorder="1">
      <alignment vertical="center"/>
    </xf>
    <xf numFmtId="0" fontId="6" fillId="0" borderId="9" xfId="0" applyFont="1" applyFill="1" applyBorder="1">
      <alignment vertical="center"/>
    </xf>
    <xf numFmtId="0" fontId="6" fillId="0" borderId="10" xfId="0" applyFont="1" applyFill="1" applyBorder="1">
      <alignment vertical="center"/>
    </xf>
    <xf numFmtId="0" fontId="6" fillId="0" borderId="0" xfId="0" applyFont="1" applyFill="1">
      <alignment vertical="center"/>
    </xf>
    <xf numFmtId="38" fontId="6" fillId="0" borderId="9" xfId="1" applyFont="1" applyFill="1" applyBorder="1" applyAlignment="1">
      <alignment horizontal="right" vertical="center"/>
    </xf>
    <xf numFmtId="0" fontId="6" fillId="0" borderId="11" xfId="0" applyFont="1" applyFill="1" applyBorder="1" applyAlignment="1">
      <alignment horizontal="right" vertical="center"/>
    </xf>
    <xf numFmtId="0" fontId="6" fillId="0" borderId="2" xfId="0" applyFont="1" applyFill="1" applyBorder="1">
      <alignment vertical="center"/>
    </xf>
    <xf numFmtId="0" fontId="6" fillId="0" borderId="13" xfId="0" applyFont="1" applyFill="1" applyBorder="1">
      <alignment vertical="center"/>
    </xf>
    <xf numFmtId="0" fontId="6" fillId="0" borderId="12" xfId="0" applyFont="1" applyFill="1" applyBorder="1">
      <alignment vertical="center"/>
    </xf>
    <xf numFmtId="0" fontId="6" fillId="0" borderId="0" xfId="0" applyFont="1" applyFill="1" applyBorder="1">
      <alignment vertical="center"/>
    </xf>
    <xf numFmtId="38" fontId="6" fillId="0" borderId="12" xfId="1" applyFont="1" applyFill="1" applyBorder="1" applyAlignment="1">
      <alignment horizontal="right" vertical="center"/>
    </xf>
    <xf numFmtId="0" fontId="6" fillId="0" borderId="13" xfId="0" applyFont="1" applyFill="1" applyBorder="1" applyAlignment="1">
      <alignment horizontal="right" vertical="center"/>
    </xf>
    <xf numFmtId="0" fontId="6" fillId="0" borderId="3" xfId="0" applyFont="1" applyFill="1" applyBorder="1">
      <alignment vertical="center"/>
    </xf>
    <xf numFmtId="38" fontId="6" fillId="0" borderId="12" xfId="1" applyFont="1" applyFill="1" applyBorder="1">
      <alignment vertical="center"/>
    </xf>
    <xf numFmtId="0" fontId="9" fillId="0" borderId="3" xfId="0" applyFont="1" applyFill="1" applyBorder="1">
      <alignment vertical="center"/>
    </xf>
    <xf numFmtId="0" fontId="6" fillId="0" borderId="4" xfId="0" applyFont="1" applyFill="1" applyBorder="1">
      <alignment vertical="center"/>
    </xf>
    <xf numFmtId="38" fontId="3" fillId="0" borderId="1" xfId="1" applyFont="1" applyFill="1" applyBorder="1">
      <alignment vertical="center"/>
    </xf>
    <xf numFmtId="0" fontId="6" fillId="0" borderId="5" xfId="0" applyFont="1" applyFill="1" applyBorder="1">
      <alignment vertical="center"/>
    </xf>
    <xf numFmtId="0" fontId="6" fillId="0" borderId="6" xfId="0" applyFont="1" applyFill="1" applyBorder="1">
      <alignment vertical="center"/>
    </xf>
    <xf numFmtId="0" fontId="6" fillId="0" borderId="7" xfId="0" applyFont="1" applyFill="1" applyBorder="1">
      <alignment vertical="center"/>
    </xf>
    <xf numFmtId="38" fontId="6" fillId="0" borderId="5" xfId="1" applyFont="1" applyFill="1" applyBorder="1" applyAlignment="1">
      <alignment horizontal="right" vertical="center"/>
    </xf>
    <xf numFmtId="0" fontId="6" fillId="0" borderId="7" xfId="0" applyFont="1" applyFill="1" applyBorder="1" applyAlignment="1">
      <alignment horizontal="right" vertical="center"/>
    </xf>
    <xf numFmtId="0" fontId="6" fillId="0" borderId="1" xfId="0" applyFont="1" applyFill="1" applyBorder="1">
      <alignment vertical="center"/>
    </xf>
    <xf numFmtId="0" fontId="6" fillId="0" borderId="14" xfId="0" applyFont="1" applyFill="1" applyBorder="1">
      <alignment vertical="center"/>
    </xf>
    <xf numFmtId="0" fontId="6" fillId="0" borderId="8" xfId="0" applyFont="1" applyFill="1" applyBorder="1">
      <alignment vertical="center"/>
    </xf>
    <xf numFmtId="0" fontId="6" fillId="0" borderId="15" xfId="0" applyFont="1" applyFill="1" applyBorder="1">
      <alignment vertical="center"/>
    </xf>
    <xf numFmtId="38" fontId="6" fillId="0" borderId="14" xfId="1" applyFont="1" applyFill="1" applyBorder="1">
      <alignment vertical="center"/>
    </xf>
    <xf numFmtId="0" fontId="9" fillId="0" borderId="14" xfId="0" applyFont="1" applyFill="1" applyBorder="1">
      <alignment vertical="center"/>
    </xf>
    <xf numFmtId="38" fontId="6" fillId="0" borderId="1" xfId="1" applyFont="1" applyFill="1" applyBorder="1">
      <alignment vertical="center"/>
    </xf>
    <xf numFmtId="0" fontId="6" fillId="0" borderId="0" xfId="0" applyFont="1" applyFill="1" applyAlignment="1">
      <alignment horizontal="left" vertical="center"/>
    </xf>
    <xf numFmtId="0" fontId="8" fillId="0" borderId="9" xfId="0" applyFont="1" applyFill="1" applyBorder="1">
      <alignment vertical="center"/>
    </xf>
    <xf numFmtId="0" fontId="8" fillId="0" borderId="14" xfId="0" applyFont="1" applyFill="1" applyBorder="1">
      <alignment vertical="center"/>
    </xf>
    <xf numFmtId="38" fontId="3" fillId="0" borderId="5" xfId="1" applyFont="1" applyFill="1" applyBorder="1">
      <alignment vertical="center"/>
    </xf>
    <xf numFmtId="0" fontId="9" fillId="0" borderId="12" xfId="0" applyFont="1" applyFill="1" applyBorder="1">
      <alignment vertical="center"/>
    </xf>
    <xf numFmtId="38" fontId="3" fillId="0" borderId="0" xfId="1" applyFont="1" applyFill="1">
      <alignment vertical="center"/>
    </xf>
    <xf numFmtId="0" fontId="6" fillId="4" borderId="20" xfId="0" applyFont="1" applyFill="1" applyBorder="1">
      <alignment vertical="center"/>
    </xf>
    <xf numFmtId="0" fontId="6" fillId="4" borderId="19" xfId="0" applyFont="1" applyFill="1" applyBorder="1">
      <alignment vertical="center"/>
    </xf>
    <xf numFmtId="0" fontId="6" fillId="4" borderId="22" xfId="0" applyFont="1" applyFill="1" applyBorder="1">
      <alignment vertical="center"/>
    </xf>
    <xf numFmtId="0" fontId="6" fillId="4" borderId="21" xfId="0" applyFont="1" applyFill="1" applyBorder="1">
      <alignment vertical="center"/>
    </xf>
    <xf numFmtId="38" fontId="6" fillId="4" borderId="19" xfId="1" applyFont="1" applyFill="1" applyBorder="1">
      <alignment vertical="center"/>
    </xf>
    <xf numFmtId="0" fontId="6" fillId="5" borderId="9" xfId="0" applyFont="1" applyFill="1" applyBorder="1">
      <alignment vertical="center"/>
    </xf>
    <xf numFmtId="0" fontId="6" fillId="5" borderId="11" xfId="0" applyFont="1" applyFill="1" applyBorder="1">
      <alignment vertical="center"/>
    </xf>
    <xf numFmtId="0" fontId="6" fillId="5" borderId="10" xfId="0" applyFont="1" applyFill="1" applyBorder="1">
      <alignment vertical="center"/>
    </xf>
    <xf numFmtId="38" fontId="6" fillId="5" borderId="9" xfId="1" applyFont="1" applyFill="1" applyBorder="1" applyAlignment="1">
      <alignment horizontal="right" vertical="center"/>
    </xf>
    <xf numFmtId="0" fontId="6" fillId="5" borderId="11" xfId="0" applyFont="1" applyFill="1" applyBorder="1" applyAlignment="1">
      <alignment horizontal="right" vertical="center"/>
    </xf>
    <xf numFmtId="0" fontId="6" fillId="5" borderId="2" xfId="0" applyFont="1" applyFill="1" applyBorder="1">
      <alignment vertical="center"/>
    </xf>
    <xf numFmtId="0" fontId="3" fillId="4" borderId="16" xfId="0" applyFont="1" applyFill="1" applyBorder="1">
      <alignment vertical="center"/>
    </xf>
    <xf numFmtId="0" fontId="3" fillId="4" borderId="19" xfId="0" applyFont="1" applyFill="1" applyBorder="1">
      <alignment vertical="center"/>
    </xf>
    <xf numFmtId="0" fontId="3" fillId="4" borderId="21" xfId="0" applyFont="1" applyFill="1" applyBorder="1">
      <alignment vertical="center"/>
    </xf>
    <xf numFmtId="0" fontId="3" fillId="4" borderId="20" xfId="0" applyFont="1" applyFill="1" applyBorder="1">
      <alignment vertical="center"/>
    </xf>
    <xf numFmtId="38" fontId="6" fillId="0" borderId="12" xfId="1" applyFont="1" applyFill="1" applyBorder="1" applyAlignment="1">
      <alignment vertical="center"/>
    </xf>
    <xf numFmtId="38" fontId="6" fillId="0" borderId="13" xfId="1" applyFont="1" applyFill="1" applyBorder="1" applyAlignment="1">
      <alignment vertical="center"/>
    </xf>
    <xf numFmtId="0" fontId="3" fillId="6" borderId="1" xfId="0" applyFont="1" applyFill="1" applyBorder="1">
      <alignment vertical="center"/>
    </xf>
    <xf numFmtId="0" fontId="3" fillId="6" borderId="5" xfId="0" applyFont="1" applyFill="1" applyBorder="1">
      <alignment vertical="center"/>
    </xf>
    <xf numFmtId="0" fontId="3" fillId="6" borderId="7" xfId="0" applyFont="1" applyFill="1" applyBorder="1">
      <alignment vertical="center"/>
    </xf>
    <xf numFmtId="0" fontId="3" fillId="6" borderId="6" xfId="0" applyFont="1" applyFill="1" applyBorder="1">
      <alignment vertical="center"/>
    </xf>
    <xf numFmtId="38" fontId="3" fillId="6" borderId="5" xfId="1" applyFont="1" applyFill="1" applyBorder="1">
      <alignment vertical="center"/>
    </xf>
    <xf numFmtId="38" fontId="3" fillId="6" borderId="1" xfId="1" applyFont="1" applyFill="1" applyBorder="1">
      <alignment vertical="center"/>
    </xf>
    <xf numFmtId="38" fontId="11" fillId="6" borderId="1" xfId="1" applyFont="1" applyFill="1" applyBorder="1">
      <alignment vertical="center"/>
    </xf>
    <xf numFmtId="0" fontId="3" fillId="0" borderId="8" xfId="0" applyFont="1" applyFill="1" applyBorder="1">
      <alignment vertical="center"/>
    </xf>
    <xf numFmtId="0" fontId="6" fillId="5" borderId="5" xfId="0" applyFont="1" applyFill="1" applyBorder="1">
      <alignment vertical="center"/>
    </xf>
    <xf numFmtId="0" fontId="6" fillId="5" borderId="6" xfId="0" applyFont="1" applyFill="1" applyBorder="1">
      <alignment vertical="center"/>
    </xf>
    <xf numFmtId="0" fontId="6" fillId="5" borderId="7" xfId="0" applyFont="1" applyFill="1" applyBorder="1">
      <alignment vertical="center"/>
    </xf>
    <xf numFmtId="38" fontId="6" fillId="5" borderId="5" xfId="1" applyFont="1" applyFill="1" applyBorder="1" applyAlignment="1">
      <alignment horizontal="right" vertical="center"/>
    </xf>
    <xf numFmtId="0" fontId="6" fillId="5" borderId="7" xfId="0" applyFont="1" applyFill="1" applyBorder="1" applyAlignment="1">
      <alignment horizontal="right" vertical="center"/>
    </xf>
    <xf numFmtId="0" fontId="6" fillId="5" borderId="1" xfId="0" applyFont="1" applyFill="1" applyBorder="1">
      <alignment vertical="center"/>
    </xf>
    <xf numFmtId="0" fontId="6" fillId="5" borderId="14" xfId="0" applyFont="1" applyFill="1" applyBorder="1">
      <alignment vertical="center"/>
    </xf>
    <xf numFmtId="0" fontId="6" fillId="5" borderId="15" xfId="0" applyFont="1" applyFill="1" applyBorder="1">
      <alignment vertical="center"/>
    </xf>
    <xf numFmtId="0" fontId="6" fillId="5" borderId="8" xfId="0" applyFont="1" applyFill="1" applyBorder="1">
      <alignment vertical="center"/>
    </xf>
    <xf numFmtId="38" fontId="6" fillId="5" borderId="14" xfId="1" applyFont="1" applyFill="1" applyBorder="1" applyAlignment="1">
      <alignment horizontal="right" vertical="center"/>
    </xf>
    <xf numFmtId="0" fontId="6" fillId="5" borderId="15" xfId="0" applyFont="1" applyFill="1" applyBorder="1" applyAlignment="1">
      <alignment horizontal="right" vertical="center"/>
    </xf>
    <xf numFmtId="0" fontId="6" fillId="5" borderId="4" xfId="0" applyFont="1" applyFill="1" applyBorder="1">
      <alignment vertical="center"/>
    </xf>
    <xf numFmtId="0" fontId="3" fillId="4" borderId="18" xfId="0" applyFont="1" applyFill="1" applyBorder="1">
      <alignment vertical="center"/>
    </xf>
    <xf numFmtId="0" fontId="3" fillId="4" borderId="17" xfId="0" applyFont="1" applyFill="1" applyBorder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38" fontId="11" fillId="0" borderId="0" xfId="1" applyFont="1">
      <alignment vertical="center"/>
    </xf>
    <xf numFmtId="0" fontId="11" fillId="0" borderId="0" xfId="0" applyFont="1" applyAlignment="1">
      <alignment horizontal="right" vertical="center"/>
    </xf>
    <xf numFmtId="0" fontId="6" fillId="0" borderId="2" xfId="0" applyFont="1" applyFill="1" applyBorder="1" applyAlignment="1">
      <alignment vertical="top"/>
    </xf>
    <xf numFmtId="0" fontId="6" fillId="0" borderId="24" xfId="0" applyFont="1" applyFill="1" applyBorder="1">
      <alignment vertical="center"/>
    </xf>
    <xf numFmtId="0" fontId="6" fillId="0" borderId="11" xfId="0" applyFont="1" applyFill="1" applyBorder="1" applyAlignment="1">
      <alignment vertical="top"/>
    </xf>
    <xf numFmtId="0" fontId="6" fillId="0" borderId="9" xfId="0" applyFont="1" applyFill="1" applyBorder="1" applyAlignment="1">
      <alignment vertical="top"/>
    </xf>
    <xf numFmtId="0" fontId="6" fillId="0" borderId="10" xfId="0" applyFont="1" applyFill="1" applyBorder="1" applyAlignment="1">
      <alignment vertical="top"/>
    </xf>
    <xf numFmtId="38" fontId="6" fillId="0" borderId="24" xfId="1" applyFont="1" applyFill="1" applyBorder="1" applyAlignment="1">
      <alignment vertical="top"/>
    </xf>
    <xf numFmtId="0" fontId="6" fillId="0" borderId="25" xfId="0" applyFont="1" applyFill="1" applyBorder="1" applyAlignment="1">
      <alignment horizontal="right" vertical="top"/>
    </xf>
    <xf numFmtId="0" fontId="6" fillId="0" borderId="23" xfId="0" applyFont="1" applyFill="1" applyBorder="1" applyAlignment="1">
      <alignment vertical="center" wrapText="1"/>
    </xf>
    <xf numFmtId="0" fontId="6" fillId="0" borderId="3" xfId="0" applyFont="1" applyFill="1" applyBorder="1" applyAlignment="1">
      <alignment vertical="top"/>
    </xf>
    <xf numFmtId="0" fontId="6" fillId="0" borderId="12" xfId="0" applyFont="1" applyFill="1" applyBorder="1" applyAlignment="1">
      <alignment vertical="top"/>
    </xf>
    <xf numFmtId="0" fontId="6" fillId="0" borderId="13" xfId="0" applyFont="1" applyFill="1" applyBorder="1" applyAlignment="1">
      <alignment vertical="top"/>
    </xf>
    <xf numFmtId="0" fontId="6" fillId="0" borderId="0" xfId="0" applyFont="1" applyFill="1" applyBorder="1" applyAlignment="1">
      <alignment vertical="top"/>
    </xf>
    <xf numFmtId="38" fontId="6" fillId="0" borderId="12" xfId="1" applyFont="1" applyFill="1" applyBorder="1" applyAlignment="1">
      <alignment vertical="top"/>
    </xf>
    <xf numFmtId="0" fontId="6" fillId="0" borderId="13" xfId="0" applyFont="1" applyFill="1" applyBorder="1" applyAlignment="1">
      <alignment horizontal="right" vertical="top"/>
    </xf>
    <xf numFmtId="0" fontId="6" fillId="0" borderId="3" xfId="0" applyFont="1" applyFill="1" applyBorder="1" applyAlignment="1">
      <alignment vertical="center" wrapText="1"/>
    </xf>
    <xf numFmtId="38" fontId="9" fillId="0" borderId="12" xfId="1" applyFont="1" applyFill="1" applyBorder="1">
      <alignment vertical="center"/>
    </xf>
    <xf numFmtId="0" fontId="12" fillId="0" borderId="3" xfId="0" applyFont="1" applyFill="1" applyBorder="1">
      <alignment vertical="center"/>
    </xf>
    <xf numFmtId="0" fontId="6" fillId="0" borderId="4" xfId="0" applyFont="1" applyBorder="1">
      <alignment vertical="center"/>
    </xf>
    <xf numFmtId="0" fontId="9" fillId="5" borderId="5" xfId="0" applyFont="1" applyFill="1" applyBorder="1">
      <alignment vertical="center"/>
    </xf>
    <xf numFmtId="38" fontId="6" fillId="5" borderId="5" xfId="1" applyFont="1" applyFill="1" applyBorder="1">
      <alignment vertical="center"/>
    </xf>
    <xf numFmtId="0" fontId="6" fillId="0" borderId="3" xfId="0" applyFont="1" applyBorder="1">
      <alignment vertical="center"/>
    </xf>
    <xf numFmtId="0" fontId="6" fillId="0" borderId="12" xfId="0" applyFont="1" applyFill="1" applyBorder="1" applyAlignment="1">
      <alignment horizontal="left" vertical="center"/>
    </xf>
    <xf numFmtId="0" fontId="6" fillId="0" borderId="15" xfId="0" applyFont="1" applyFill="1" applyBorder="1" applyAlignment="1">
      <alignment horizontal="right" vertical="center"/>
    </xf>
    <xf numFmtId="38" fontId="6" fillId="0" borderId="14" xfId="1" applyFont="1" applyFill="1" applyBorder="1" applyAlignment="1">
      <alignment vertical="top"/>
    </xf>
    <xf numFmtId="38" fontId="6" fillId="0" borderId="5" xfId="1" applyFont="1" applyFill="1" applyBorder="1">
      <alignment vertical="center"/>
    </xf>
    <xf numFmtId="38" fontId="6" fillId="0" borderId="9" xfId="1" applyFont="1" applyFill="1" applyBorder="1">
      <alignment vertical="center"/>
    </xf>
    <xf numFmtId="38" fontId="6" fillId="5" borderId="9" xfId="1" applyFont="1" applyFill="1" applyBorder="1">
      <alignment vertical="center"/>
    </xf>
    <xf numFmtId="0" fontId="6" fillId="4" borderId="16" xfId="0" applyFont="1" applyFill="1" applyBorder="1">
      <alignment vertical="center"/>
    </xf>
    <xf numFmtId="0" fontId="6" fillId="4" borderId="21" xfId="0" applyFont="1" applyFill="1" applyBorder="1" applyAlignment="1">
      <alignment horizontal="right" vertical="center"/>
    </xf>
    <xf numFmtId="0" fontId="6" fillId="0" borderId="0" xfId="0" applyFont="1">
      <alignment vertical="center"/>
    </xf>
    <xf numFmtId="0" fontId="13" fillId="0" borderId="0" xfId="0" applyFont="1" applyFill="1" applyBorder="1">
      <alignment vertical="center"/>
    </xf>
    <xf numFmtId="0" fontId="9" fillId="0" borderId="0" xfId="0" applyFont="1" applyFill="1" applyBorder="1">
      <alignment vertical="center"/>
    </xf>
    <xf numFmtId="38" fontId="11" fillId="0" borderId="0" xfId="1" applyFont="1" applyAlignment="1">
      <alignment horizontal="right" vertical="center"/>
    </xf>
    <xf numFmtId="38" fontId="11" fillId="0" borderId="0" xfId="1" applyNumberFormat="1" applyFont="1">
      <alignment vertical="center"/>
    </xf>
    <xf numFmtId="0" fontId="10" fillId="0" borderId="6" xfId="0" applyFont="1" applyFill="1" applyBorder="1">
      <alignment vertical="center"/>
    </xf>
    <xf numFmtId="0" fontId="3" fillId="0" borderId="27" xfId="0" applyFont="1" applyFill="1" applyBorder="1">
      <alignment vertical="center"/>
    </xf>
    <xf numFmtId="0" fontId="5" fillId="0" borderId="28" xfId="0" applyFont="1" applyFill="1" applyBorder="1">
      <alignment vertical="center"/>
    </xf>
    <xf numFmtId="0" fontId="3" fillId="0" borderId="29" xfId="0" applyFont="1" applyFill="1" applyBorder="1">
      <alignment vertical="center"/>
    </xf>
    <xf numFmtId="0" fontId="3" fillId="0" borderId="33" xfId="0" applyFont="1" applyFill="1" applyBorder="1">
      <alignment vertical="center"/>
    </xf>
    <xf numFmtId="0" fontId="14" fillId="4" borderId="20" xfId="0" applyFont="1" applyFill="1" applyBorder="1">
      <alignment vertical="center"/>
    </xf>
    <xf numFmtId="0" fontId="6" fillId="0" borderId="17" xfId="0" applyFont="1" applyFill="1" applyBorder="1">
      <alignment vertical="center"/>
    </xf>
    <xf numFmtId="0" fontId="6" fillId="0" borderId="24" xfId="0" applyFont="1" applyBorder="1">
      <alignment vertical="center"/>
    </xf>
    <xf numFmtId="0" fontId="6" fillId="0" borderId="25" xfId="0" applyFont="1" applyFill="1" applyBorder="1">
      <alignment vertical="center"/>
    </xf>
    <xf numFmtId="0" fontId="6" fillId="0" borderId="12" xfId="0" applyFont="1" applyBorder="1">
      <alignment vertical="center"/>
    </xf>
    <xf numFmtId="0" fontId="6" fillId="0" borderId="26" xfId="0" applyFont="1" applyFill="1" applyBorder="1">
      <alignment vertical="center"/>
    </xf>
    <xf numFmtId="38" fontId="6" fillId="0" borderId="24" xfId="1" applyFont="1" applyFill="1" applyBorder="1">
      <alignment vertical="center"/>
    </xf>
    <xf numFmtId="0" fontId="6" fillId="0" borderId="25" xfId="0" applyFont="1" applyFill="1" applyBorder="1" applyAlignment="1">
      <alignment horizontal="right" vertical="center"/>
    </xf>
    <xf numFmtId="0" fontId="6" fillId="0" borderId="23" xfId="0" applyFont="1" applyFill="1" applyBorder="1">
      <alignment vertical="center"/>
    </xf>
    <xf numFmtId="0" fontId="6" fillId="0" borderId="28" xfId="0" applyFont="1" applyFill="1" applyBorder="1">
      <alignment vertical="center"/>
    </xf>
    <xf numFmtId="0" fontId="6" fillId="0" borderId="29" xfId="0" applyFont="1" applyFill="1" applyBorder="1">
      <alignment vertical="center"/>
    </xf>
    <xf numFmtId="0" fontId="6" fillId="0" borderId="30" xfId="0" applyFont="1" applyFill="1" applyBorder="1">
      <alignment vertical="center"/>
    </xf>
    <xf numFmtId="38" fontId="6" fillId="0" borderId="28" xfId="1" applyFont="1" applyFill="1" applyBorder="1">
      <alignment vertical="center"/>
    </xf>
    <xf numFmtId="0" fontId="6" fillId="0" borderId="27" xfId="0" applyFont="1" applyFill="1" applyBorder="1">
      <alignment vertical="center"/>
    </xf>
    <xf numFmtId="0" fontId="6" fillId="0" borderId="32" xfId="0" applyFont="1" applyFill="1" applyBorder="1">
      <alignment vertical="center"/>
    </xf>
    <xf numFmtId="0" fontId="6" fillId="0" borderId="33" xfId="0" applyFont="1" applyFill="1" applyBorder="1">
      <alignment vertical="center"/>
    </xf>
    <xf numFmtId="38" fontId="6" fillId="0" borderId="32" xfId="1" applyFont="1" applyFill="1" applyBorder="1">
      <alignment vertical="center"/>
    </xf>
    <xf numFmtId="0" fontId="6" fillId="0" borderId="33" xfId="0" applyFont="1" applyFill="1" applyBorder="1" applyAlignment="1">
      <alignment horizontal="right" vertical="center"/>
    </xf>
    <xf numFmtId="0" fontId="6" fillId="0" borderId="31" xfId="0" applyFont="1" applyFill="1" applyBorder="1">
      <alignment vertical="center"/>
    </xf>
    <xf numFmtId="0" fontId="9" fillId="0" borderId="3" xfId="0" applyFont="1" applyFill="1" applyBorder="1" applyAlignment="1">
      <alignment vertical="center" wrapText="1"/>
    </xf>
    <xf numFmtId="0" fontId="6" fillId="0" borderId="26" xfId="0" applyFont="1" applyFill="1" applyBorder="1" applyAlignment="1">
      <alignment horizontal="right" vertical="center"/>
    </xf>
    <xf numFmtId="0" fontId="6" fillId="0" borderId="8" xfId="0" applyFont="1" applyFill="1" applyBorder="1" applyAlignment="1">
      <alignment horizontal="right" vertical="center"/>
    </xf>
    <xf numFmtId="0" fontId="6" fillId="4" borderId="17" xfId="0" applyFont="1" applyFill="1" applyBorder="1">
      <alignment vertical="center"/>
    </xf>
    <xf numFmtId="0" fontId="6" fillId="4" borderId="18" xfId="0" applyFont="1" applyFill="1" applyBorder="1">
      <alignment vertical="center"/>
    </xf>
    <xf numFmtId="38" fontId="6" fillId="4" borderId="17" xfId="1" applyFont="1" applyFill="1" applyBorder="1">
      <alignment vertical="center"/>
    </xf>
    <xf numFmtId="0" fontId="6" fillId="4" borderId="18" xfId="0" applyFont="1" applyFill="1" applyBorder="1" applyAlignment="1">
      <alignment horizontal="right" vertical="center"/>
    </xf>
    <xf numFmtId="38" fontId="6" fillId="0" borderId="0" xfId="1" applyFont="1" applyFill="1">
      <alignment vertical="center"/>
    </xf>
    <xf numFmtId="0" fontId="3" fillId="2" borderId="5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right" vertical="center"/>
    </xf>
    <xf numFmtId="0" fontId="8" fillId="0" borderId="12" xfId="0" applyFont="1" applyFill="1" applyBorder="1">
      <alignment vertical="center"/>
    </xf>
    <xf numFmtId="49" fontId="6" fillId="0" borderId="14" xfId="0" applyNumberFormat="1" applyFont="1" applyFill="1" applyBorder="1" applyAlignment="1">
      <alignment horizontal="right" vertical="center"/>
    </xf>
    <xf numFmtId="49" fontId="6" fillId="0" borderId="5" xfId="0" applyNumberFormat="1" applyFont="1" applyFill="1" applyBorder="1" applyAlignment="1">
      <alignment horizontal="right" vertical="center"/>
    </xf>
    <xf numFmtId="12" fontId="6" fillId="0" borderId="5" xfId="0" applyNumberFormat="1" applyFont="1" applyFill="1" applyBorder="1" applyAlignment="1">
      <alignment horizontal="right" vertical="center"/>
    </xf>
    <xf numFmtId="49" fontId="6" fillId="0" borderId="9" xfId="0" applyNumberFormat="1" applyFont="1" applyFill="1" applyBorder="1" applyAlignment="1">
      <alignment horizontal="right" vertical="center"/>
    </xf>
    <xf numFmtId="49" fontId="6" fillId="0" borderId="12" xfId="0" applyNumberFormat="1" applyFont="1" applyFill="1" applyBorder="1" applyAlignment="1">
      <alignment horizontal="right" vertical="center"/>
    </xf>
    <xf numFmtId="49" fontId="6" fillId="5" borderId="5" xfId="0" applyNumberFormat="1" applyFont="1" applyFill="1" applyBorder="1" applyAlignment="1">
      <alignment horizontal="right" vertical="center"/>
    </xf>
    <xf numFmtId="0" fontId="6" fillId="0" borderId="9" xfId="0" applyNumberFormat="1" applyFont="1" applyFill="1" applyBorder="1">
      <alignment vertical="center"/>
    </xf>
    <xf numFmtId="0" fontId="6" fillId="0" borderId="24" xfId="0" applyFont="1" applyFill="1" applyBorder="1" applyAlignment="1">
      <alignment vertical="top"/>
    </xf>
    <xf numFmtId="38" fontId="3" fillId="2" borderId="7" xfId="1" applyFont="1" applyFill="1" applyBorder="1" applyAlignment="1">
      <alignment horizontal="center" vertical="center" wrapText="1"/>
    </xf>
    <xf numFmtId="38" fontId="6" fillId="0" borderId="11" xfId="1" applyFont="1" applyFill="1" applyBorder="1">
      <alignment vertical="center"/>
    </xf>
    <xf numFmtId="38" fontId="6" fillId="0" borderId="13" xfId="1" applyFont="1" applyFill="1" applyBorder="1">
      <alignment vertical="center"/>
    </xf>
    <xf numFmtId="38" fontId="6" fillId="4" borderId="21" xfId="1" applyFont="1" applyFill="1" applyBorder="1">
      <alignment vertical="center"/>
    </xf>
    <xf numFmtId="38" fontId="6" fillId="0" borderId="15" xfId="1" applyFont="1" applyFill="1" applyBorder="1">
      <alignment vertical="center"/>
    </xf>
    <xf numFmtId="38" fontId="6" fillId="5" borderId="7" xfId="1" applyFont="1" applyFill="1" applyBorder="1">
      <alignment vertical="center"/>
    </xf>
    <xf numFmtId="38" fontId="6" fillId="0" borderId="15" xfId="1" applyFont="1" applyFill="1" applyBorder="1" applyAlignment="1">
      <alignment horizontal="right" vertical="center"/>
    </xf>
    <xf numFmtId="38" fontId="6" fillId="0" borderId="7" xfId="1" applyFont="1" applyFill="1" applyBorder="1" applyAlignment="1">
      <alignment horizontal="right" vertical="center"/>
    </xf>
    <xf numFmtId="38" fontId="6" fillId="0" borderId="11" xfId="1" applyFont="1" applyFill="1" applyBorder="1" applyAlignment="1">
      <alignment horizontal="right" vertical="center"/>
    </xf>
    <xf numFmtId="38" fontId="6" fillId="0" borderId="13" xfId="1" applyFont="1" applyFill="1" applyBorder="1" applyAlignment="1">
      <alignment horizontal="right" vertical="center"/>
    </xf>
    <xf numFmtId="38" fontId="6" fillId="5" borderId="7" xfId="1" applyFont="1" applyFill="1" applyBorder="1" applyAlignment="1">
      <alignment horizontal="right" vertical="center"/>
    </xf>
    <xf numFmtId="38" fontId="6" fillId="0" borderId="7" xfId="1" applyFont="1" applyFill="1" applyBorder="1">
      <alignment vertical="center"/>
    </xf>
    <xf numFmtId="38" fontId="6" fillId="0" borderId="11" xfId="1" applyFont="1" applyFill="1" applyBorder="1" applyAlignment="1">
      <alignment vertical="center"/>
    </xf>
    <xf numFmtId="38" fontId="6" fillId="5" borderId="11" xfId="1" applyFont="1" applyFill="1" applyBorder="1">
      <alignment vertical="center"/>
    </xf>
    <xf numFmtId="38" fontId="6" fillId="5" borderId="15" xfId="1" applyFont="1" applyFill="1" applyBorder="1">
      <alignment vertical="center"/>
    </xf>
    <xf numFmtId="38" fontId="6" fillId="0" borderId="25" xfId="1" applyFont="1" applyFill="1" applyBorder="1">
      <alignment vertical="center"/>
    </xf>
    <xf numFmtId="38" fontId="6" fillId="0" borderId="29" xfId="1" applyFont="1" applyFill="1" applyBorder="1">
      <alignment vertical="center"/>
    </xf>
    <xf numFmtId="38" fontId="6" fillId="0" borderId="33" xfId="1" applyFont="1" applyFill="1" applyBorder="1">
      <alignment vertical="center"/>
    </xf>
    <xf numFmtId="38" fontId="6" fillId="0" borderId="25" xfId="1" applyFont="1" applyFill="1" applyBorder="1" applyAlignment="1">
      <alignment vertical="top"/>
    </xf>
    <xf numFmtId="38" fontId="6" fillId="0" borderId="13" xfId="1" applyFont="1" applyFill="1" applyBorder="1" applyAlignment="1">
      <alignment vertical="top"/>
    </xf>
    <xf numFmtId="38" fontId="6" fillId="0" borderId="26" xfId="1" applyFont="1" applyFill="1" applyBorder="1">
      <alignment vertical="center"/>
    </xf>
    <xf numFmtId="38" fontId="6" fillId="0" borderId="8" xfId="1" applyFont="1" applyFill="1" applyBorder="1">
      <alignment vertical="center"/>
    </xf>
    <xf numFmtId="38" fontId="6" fillId="4" borderId="18" xfId="1" applyFont="1" applyFill="1" applyBorder="1">
      <alignment vertical="center"/>
    </xf>
    <xf numFmtId="38" fontId="6" fillId="0" borderId="45" xfId="1" applyFont="1" applyFill="1" applyBorder="1" applyAlignment="1">
      <alignment horizontal="right" vertical="center"/>
    </xf>
    <xf numFmtId="38" fontId="3" fillId="7" borderId="35" xfId="1" applyFont="1" applyFill="1" applyBorder="1" applyAlignment="1">
      <alignment horizontal="center" vertical="center" wrapText="1"/>
    </xf>
    <xf numFmtId="38" fontId="6" fillId="8" borderId="36" xfId="1" applyFont="1" applyFill="1" applyBorder="1" applyAlignment="1">
      <alignment horizontal="right" vertical="center"/>
    </xf>
    <xf numFmtId="38" fontId="6" fillId="8" borderId="37" xfId="1" applyFont="1" applyFill="1" applyBorder="1">
      <alignment vertical="center"/>
    </xf>
    <xf numFmtId="38" fontId="6" fillId="8" borderId="38" xfId="1" applyFont="1" applyFill="1" applyBorder="1">
      <alignment vertical="center"/>
    </xf>
    <xf numFmtId="38" fontId="6" fillId="8" borderId="39" xfId="1" applyFont="1" applyFill="1" applyBorder="1">
      <alignment vertical="center"/>
    </xf>
    <xf numFmtId="38" fontId="6" fillId="8" borderId="40" xfId="1" applyFont="1" applyFill="1" applyBorder="1">
      <alignment vertical="center"/>
    </xf>
    <xf numFmtId="38" fontId="6" fillId="8" borderId="39" xfId="1" applyFont="1" applyFill="1" applyBorder="1" applyAlignment="1">
      <alignment horizontal="right" vertical="center"/>
    </xf>
    <xf numFmtId="38" fontId="6" fillId="8" borderId="40" xfId="1" applyFont="1" applyFill="1" applyBorder="1" applyAlignment="1">
      <alignment horizontal="right" vertical="center"/>
    </xf>
    <xf numFmtId="38" fontId="6" fillId="8" borderId="37" xfId="1" applyFont="1" applyFill="1" applyBorder="1" applyAlignment="1">
      <alignment horizontal="right" vertical="center"/>
    </xf>
    <xf numFmtId="38" fontId="6" fillId="8" borderId="36" xfId="1" applyFont="1" applyFill="1" applyBorder="1">
      <alignment vertical="center"/>
    </xf>
    <xf numFmtId="38" fontId="6" fillId="8" borderId="41" xfId="1" applyFont="1" applyFill="1" applyBorder="1">
      <alignment vertical="center"/>
    </xf>
    <xf numFmtId="38" fontId="6" fillId="8" borderId="42" xfId="1" applyFont="1" applyFill="1" applyBorder="1">
      <alignment vertical="center"/>
    </xf>
    <xf numFmtId="38" fontId="6" fillId="8" borderId="43" xfId="1" applyFont="1" applyFill="1" applyBorder="1">
      <alignment vertical="center"/>
    </xf>
    <xf numFmtId="38" fontId="6" fillId="8" borderId="41" xfId="1" applyFont="1" applyFill="1" applyBorder="1" applyAlignment="1">
      <alignment vertical="top"/>
    </xf>
    <xf numFmtId="38" fontId="6" fillId="8" borderId="37" xfId="1" applyFont="1" applyFill="1" applyBorder="1" applyAlignment="1">
      <alignment vertical="top"/>
    </xf>
    <xf numFmtId="38" fontId="6" fillId="8" borderId="44" xfId="1" applyFont="1" applyFill="1" applyBorder="1">
      <alignment vertical="center"/>
    </xf>
    <xf numFmtId="38" fontId="6" fillId="9" borderId="9" xfId="1" applyFont="1" applyFill="1" applyBorder="1" applyAlignment="1">
      <alignment horizontal="right" vertical="center"/>
    </xf>
    <xf numFmtId="0" fontId="6" fillId="9" borderId="11" xfId="0" applyFont="1" applyFill="1" applyBorder="1" applyAlignment="1">
      <alignment horizontal="right" vertical="center"/>
    </xf>
    <xf numFmtId="12" fontId="6" fillId="9" borderId="9" xfId="0" applyNumberFormat="1" applyFont="1" applyFill="1" applyBorder="1">
      <alignment vertical="center"/>
    </xf>
    <xf numFmtId="38" fontId="6" fillId="9" borderId="36" xfId="1" applyFont="1" applyFill="1" applyBorder="1" applyAlignment="1">
      <alignment horizontal="right" vertical="center"/>
    </xf>
    <xf numFmtId="38" fontId="6" fillId="9" borderId="11" xfId="1" applyFont="1" applyFill="1" applyBorder="1" applyAlignment="1">
      <alignment horizontal="right" vertical="center"/>
    </xf>
    <xf numFmtId="38" fontId="6" fillId="9" borderId="12" xfId="1" applyFont="1" applyFill="1" applyBorder="1">
      <alignment vertical="center"/>
    </xf>
    <xf numFmtId="0" fontId="6" fillId="9" borderId="13" xfId="0" applyFont="1" applyFill="1" applyBorder="1">
      <alignment vertical="center"/>
    </xf>
    <xf numFmtId="0" fontId="6" fillId="9" borderId="12" xfId="0" applyFont="1" applyFill="1" applyBorder="1">
      <alignment vertical="center"/>
    </xf>
    <xf numFmtId="38" fontId="6" fillId="9" borderId="37" xfId="1" applyFont="1" applyFill="1" applyBorder="1">
      <alignment vertical="center"/>
    </xf>
    <xf numFmtId="38" fontId="6" fillId="9" borderId="13" xfId="1" applyFont="1" applyFill="1" applyBorder="1">
      <alignment vertical="center"/>
    </xf>
    <xf numFmtId="38" fontId="6" fillId="9" borderId="14" xfId="1" applyFont="1" applyFill="1" applyBorder="1">
      <alignment vertical="center"/>
    </xf>
    <xf numFmtId="0" fontId="6" fillId="9" borderId="15" xfId="0" applyFont="1" applyFill="1" applyBorder="1">
      <alignment vertical="center"/>
    </xf>
    <xf numFmtId="0" fontId="6" fillId="9" borderId="14" xfId="0" applyFont="1" applyFill="1" applyBorder="1">
      <alignment vertical="center"/>
    </xf>
    <xf numFmtId="38" fontId="6" fillId="9" borderId="39" xfId="1" applyFont="1" applyFill="1" applyBorder="1">
      <alignment vertical="center"/>
    </xf>
    <xf numFmtId="38" fontId="6" fillId="9" borderId="15" xfId="1" applyFont="1" applyFill="1" applyBorder="1">
      <alignment vertical="center"/>
    </xf>
    <xf numFmtId="12" fontId="6" fillId="9" borderId="5" xfId="0" applyNumberFormat="1" applyFont="1" applyFill="1" applyBorder="1">
      <alignment vertical="center"/>
    </xf>
    <xf numFmtId="38" fontId="6" fillId="9" borderId="40" xfId="1" applyFont="1" applyFill="1" applyBorder="1" applyAlignment="1">
      <alignment horizontal="right" vertical="center"/>
    </xf>
    <xf numFmtId="38" fontId="6" fillId="9" borderId="7" xfId="1" applyFont="1" applyFill="1" applyBorder="1" applyAlignment="1">
      <alignment horizontal="right" vertical="center"/>
    </xf>
    <xf numFmtId="38" fontId="6" fillId="9" borderId="12" xfId="1" applyFont="1" applyFill="1" applyBorder="1" applyAlignment="1">
      <alignment vertical="top"/>
    </xf>
    <xf numFmtId="0" fontId="6" fillId="9" borderId="13" xfId="0" applyFont="1" applyFill="1" applyBorder="1" applyAlignment="1">
      <alignment horizontal="right" vertical="top"/>
    </xf>
    <xf numFmtId="0" fontId="6" fillId="9" borderId="12" xfId="0" applyFont="1" applyFill="1" applyBorder="1" applyAlignment="1">
      <alignment vertical="top"/>
    </xf>
    <xf numFmtId="38" fontId="6" fillId="9" borderId="37" xfId="1" applyFont="1" applyFill="1" applyBorder="1" applyAlignment="1">
      <alignment vertical="top"/>
    </xf>
    <xf numFmtId="38" fontId="6" fillId="9" borderId="13" xfId="1" applyFont="1" applyFill="1" applyBorder="1" applyAlignment="1">
      <alignment horizontal="right" vertical="top"/>
    </xf>
    <xf numFmtId="0" fontId="6" fillId="9" borderId="13" xfId="0" applyFont="1" applyFill="1" applyBorder="1" applyAlignment="1">
      <alignment horizontal="right" vertical="center"/>
    </xf>
    <xf numFmtId="0" fontId="3" fillId="0" borderId="2" xfId="0" applyFont="1" applyFill="1" applyBorder="1">
      <alignment vertical="center"/>
    </xf>
    <xf numFmtId="0" fontId="3" fillId="0" borderId="16" xfId="0" applyFont="1" applyFill="1" applyBorder="1">
      <alignment vertical="center"/>
    </xf>
    <xf numFmtId="0" fontId="3" fillId="0" borderId="17" xfId="0" applyFont="1" applyFill="1" applyBorder="1">
      <alignment vertical="center"/>
    </xf>
    <xf numFmtId="0" fontId="16" fillId="0" borderId="1" xfId="0" applyFont="1" applyFill="1" applyBorder="1">
      <alignment vertical="center"/>
    </xf>
    <xf numFmtId="0" fontId="17" fillId="0" borderId="0" xfId="0" applyFont="1">
      <alignment vertical="center"/>
    </xf>
    <xf numFmtId="38" fontId="17" fillId="0" borderId="0" xfId="1" applyFont="1">
      <alignment vertical="center"/>
    </xf>
    <xf numFmtId="176" fontId="17" fillId="0" borderId="0" xfId="0" applyNumberFormat="1" applyFont="1" applyAlignment="1">
      <alignment horizontal="right" vertical="center"/>
    </xf>
    <xf numFmtId="38" fontId="6" fillId="8" borderId="12" xfId="1" applyFont="1" applyFill="1" applyBorder="1" applyAlignment="1">
      <alignment vertical="center"/>
    </xf>
    <xf numFmtId="0" fontId="8" fillId="0" borderId="32" xfId="0" applyFont="1" applyFill="1" applyBorder="1">
      <alignment vertical="center"/>
    </xf>
    <xf numFmtId="38" fontId="3" fillId="2" borderId="5" xfId="1" applyFont="1" applyFill="1" applyBorder="1" applyAlignment="1">
      <alignment horizontal="center" vertical="center"/>
    </xf>
    <xf numFmtId="38" fontId="3" fillId="2" borderId="7" xfId="1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left" vertical="center" wrapText="1"/>
    </xf>
    <xf numFmtId="0" fontId="9" fillId="0" borderId="13" xfId="0" applyFont="1" applyFill="1" applyBorder="1" applyAlignment="1">
      <alignment horizontal="left" vertical="center" wrapText="1"/>
    </xf>
    <xf numFmtId="0" fontId="6" fillId="0" borderId="32" xfId="0" applyFont="1" applyFill="1" applyBorder="1" applyAlignment="1">
      <alignment vertical="center"/>
    </xf>
    <xf numFmtId="0" fontId="15" fillId="0" borderId="34" xfId="0" applyFont="1" applyBorder="1" applyAlignment="1">
      <alignment vertical="center"/>
    </xf>
    <xf numFmtId="0" fontId="15" fillId="0" borderId="33" xfId="0" applyFont="1" applyBorder="1" applyAlignment="1">
      <alignment vertical="center"/>
    </xf>
    <xf numFmtId="0" fontId="6" fillId="0" borderId="9" xfId="0" applyFont="1" applyFill="1" applyBorder="1" applyAlignment="1">
      <alignment horizontal="left" vertical="top"/>
    </xf>
    <xf numFmtId="0" fontId="6" fillId="0" borderId="11" xfId="0" applyFont="1" applyFill="1" applyBorder="1" applyAlignment="1">
      <alignment horizontal="left" vertical="top"/>
    </xf>
    <xf numFmtId="0" fontId="6" fillId="0" borderId="12" xfId="0" applyFont="1" applyFill="1" applyBorder="1" applyAlignment="1">
      <alignment horizontal="left" vertical="top"/>
    </xf>
    <xf numFmtId="0" fontId="6" fillId="0" borderId="13" xfId="0" applyFont="1" applyFill="1" applyBorder="1" applyAlignment="1">
      <alignment horizontal="left" vertical="top"/>
    </xf>
    <xf numFmtId="0" fontId="6" fillId="0" borderId="14" xfId="0" applyFont="1" applyFill="1" applyBorder="1" applyAlignment="1">
      <alignment horizontal="left" vertical="top"/>
    </xf>
    <xf numFmtId="0" fontId="6" fillId="0" borderId="15" xfId="0" applyFont="1" applyFill="1" applyBorder="1" applyAlignment="1">
      <alignment horizontal="left" vertical="top"/>
    </xf>
    <xf numFmtId="0" fontId="3" fillId="2" borderId="5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D9E1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-0.249977111117893"/>
  </sheetPr>
  <dimension ref="A1:Q174"/>
  <sheetViews>
    <sheetView tabSelected="1" view="pageBreakPreview" topLeftCell="C121" zoomScaleNormal="70" zoomScaleSheetLayoutView="100" workbookViewId="0">
      <selection activeCell="D19" sqref="D19"/>
    </sheetView>
  </sheetViews>
  <sheetFormatPr defaultColWidth="9" defaultRowHeight="13.5" x14ac:dyDescent="0.15"/>
  <cols>
    <col min="1" max="1" width="25.125" style="1" customWidth="1"/>
    <col min="2" max="2" width="19" style="1" customWidth="1"/>
    <col min="3" max="3" width="17.375" style="1" customWidth="1"/>
    <col min="4" max="4" width="23" style="1" customWidth="1"/>
    <col min="5" max="5" width="16.75" style="1" customWidth="1"/>
    <col min="6" max="6" width="33.75" style="1" customWidth="1"/>
    <col min="7" max="7" width="12" style="1" customWidth="1"/>
    <col min="8" max="9" width="5.25" style="1" customWidth="1"/>
    <col min="10" max="10" width="9" style="1"/>
    <col min="11" max="11" width="17.125" style="1" customWidth="1"/>
    <col min="12" max="12" width="5.75" style="9" customWidth="1"/>
    <col min="13" max="13" width="3.625" style="1" customWidth="1"/>
    <col min="14" max="14" width="10.375" style="1" customWidth="1"/>
    <col min="15" max="15" width="10.375" style="9" customWidth="1"/>
    <col min="16" max="16" width="13.875" style="9" customWidth="1"/>
    <col min="17" max="17" width="40.5" style="1" bestFit="1" customWidth="1"/>
    <col min="18" max="16384" width="9" style="1"/>
  </cols>
  <sheetData>
    <row r="1" spans="1:17" s="250" customFormat="1" ht="46.5" customHeight="1" x14ac:dyDescent="0.15">
      <c r="A1" s="250" t="s">
        <v>313</v>
      </c>
      <c r="L1" s="251"/>
      <c r="O1" s="251"/>
      <c r="P1" s="251"/>
      <c r="Q1" s="252" t="s">
        <v>314</v>
      </c>
    </row>
    <row r="2" spans="1:17" x14ac:dyDescent="0.15">
      <c r="A2" s="2" t="s">
        <v>0</v>
      </c>
      <c r="B2" s="3" t="s">
        <v>197</v>
      </c>
      <c r="C2" s="4"/>
      <c r="D2" s="4"/>
      <c r="E2" s="5"/>
      <c r="F2" s="3" t="s">
        <v>2</v>
      </c>
      <c r="G2" s="4"/>
      <c r="H2" s="4"/>
      <c r="I2" s="4"/>
      <c r="J2" s="5"/>
      <c r="K2" s="3" t="s">
        <v>4</v>
      </c>
      <c r="L2" s="10"/>
      <c r="M2" s="4"/>
      <c r="N2" s="4"/>
      <c r="O2" s="10"/>
      <c r="P2" s="10"/>
      <c r="Q2" s="5"/>
    </row>
    <row r="3" spans="1:17" x14ac:dyDescent="0.15">
      <c r="A3" s="6"/>
      <c r="B3" s="3" t="s">
        <v>290</v>
      </c>
      <c r="C3" s="4"/>
      <c r="D3" s="4"/>
      <c r="E3" s="5"/>
      <c r="F3" s="3" t="s">
        <v>3</v>
      </c>
      <c r="G3" s="4"/>
      <c r="H3" s="4"/>
      <c r="I3" s="4"/>
      <c r="J3" s="5"/>
      <c r="K3" s="3" t="s">
        <v>5</v>
      </c>
      <c r="L3" s="10"/>
      <c r="M3" s="4"/>
      <c r="N3" s="4"/>
      <c r="O3" s="10"/>
      <c r="P3" s="10"/>
      <c r="Q3" s="5"/>
    </row>
    <row r="4" spans="1:17" x14ac:dyDescent="0.15">
      <c r="A4" s="7"/>
      <c r="B4" s="3" t="s">
        <v>1</v>
      </c>
      <c r="C4" s="4"/>
      <c r="D4" s="4"/>
      <c r="E4" s="5"/>
      <c r="F4" s="3" t="s">
        <v>198</v>
      </c>
      <c r="G4" s="4"/>
      <c r="H4" s="4"/>
      <c r="I4" s="4"/>
      <c r="J4" s="5"/>
      <c r="K4" s="3" t="s">
        <v>6</v>
      </c>
      <c r="L4" s="10"/>
      <c r="M4" s="4"/>
      <c r="N4" s="4"/>
      <c r="O4" s="10"/>
      <c r="P4" s="10"/>
      <c r="Q4" s="5"/>
    </row>
    <row r="5" spans="1:17" ht="14.25" thickBot="1" x14ac:dyDescent="0.2"/>
    <row r="6" spans="1:17" ht="27" x14ac:dyDescent="0.15">
      <c r="A6" s="102" t="s">
        <v>7</v>
      </c>
      <c r="B6" s="101" t="s">
        <v>8</v>
      </c>
      <c r="C6" s="268" t="s">
        <v>9</v>
      </c>
      <c r="D6" s="269"/>
      <c r="E6" s="268" t="s">
        <v>10</v>
      </c>
      <c r="F6" s="269"/>
      <c r="G6" s="268" t="s">
        <v>11</v>
      </c>
      <c r="H6" s="270"/>
      <c r="I6" s="270"/>
      <c r="J6" s="270"/>
      <c r="K6" s="269"/>
      <c r="L6" s="255" t="s">
        <v>12</v>
      </c>
      <c r="M6" s="256"/>
      <c r="N6" s="171" t="s">
        <v>13</v>
      </c>
      <c r="O6" s="206" t="s">
        <v>210</v>
      </c>
      <c r="P6" s="182" t="s">
        <v>195</v>
      </c>
      <c r="Q6" s="25" t="s">
        <v>14</v>
      </c>
    </row>
    <row r="7" spans="1:17" x14ac:dyDescent="0.15">
      <c r="A7" s="246" t="s">
        <v>255</v>
      </c>
      <c r="B7" s="27" t="s">
        <v>15</v>
      </c>
      <c r="C7" s="28" t="s">
        <v>16</v>
      </c>
      <c r="D7" s="29"/>
      <c r="E7" s="29"/>
      <c r="F7" s="27"/>
      <c r="G7" s="30" t="s">
        <v>17</v>
      </c>
      <c r="H7" s="30"/>
      <c r="I7" s="30"/>
      <c r="J7" s="30"/>
      <c r="K7" s="30"/>
      <c r="L7" s="31"/>
      <c r="M7" s="32"/>
      <c r="N7" s="172"/>
      <c r="O7" s="207"/>
      <c r="P7" s="183"/>
      <c r="Q7" s="33"/>
    </row>
    <row r="8" spans="1:17" x14ac:dyDescent="0.15">
      <c r="A8" s="13"/>
      <c r="B8" s="39"/>
      <c r="C8" s="35" t="s">
        <v>248</v>
      </c>
      <c r="D8" s="36"/>
      <c r="E8" s="36"/>
      <c r="F8" s="34"/>
      <c r="G8" s="36" t="s">
        <v>229</v>
      </c>
      <c r="H8" s="36"/>
      <c r="I8" s="36"/>
      <c r="J8" s="36"/>
      <c r="K8" s="36"/>
      <c r="L8" s="37"/>
      <c r="M8" s="38"/>
      <c r="N8" s="35"/>
      <c r="O8" s="208"/>
      <c r="P8" s="184"/>
      <c r="Q8" s="39"/>
    </row>
    <row r="9" spans="1:17" x14ac:dyDescent="0.15">
      <c r="A9" s="13"/>
      <c r="B9" s="39"/>
      <c r="C9" s="35" t="s">
        <v>249</v>
      </c>
      <c r="D9" s="36"/>
      <c r="E9" s="36"/>
      <c r="F9" s="34"/>
      <c r="G9" s="30" t="s">
        <v>199</v>
      </c>
      <c r="H9" s="36"/>
      <c r="I9" s="36"/>
      <c r="J9" s="36"/>
      <c r="K9" s="36"/>
      <c r="L9" s="77"/>
      <c r="M9" s="78"/>
      <c r="N9" s="35"/>
      <c r="O9" s="208"/>
      <c r="P9" s="184"/>
      <c r="Q9" s="39"/>
    </row>
    <row r="10" spans="1:17" x14ac:dyDescent="0.15">
      <c r="A10" s="13"/>
      <c r="B10" s="121"/>
      <c r="C10" s="35"/>
      <c r="D10" s="36"/>
      <c r="E10" s="36"/>
      <c r="F10" s="34"/>
      <c r="G10" s="35"/>
      <c r="H10" s="36"/>
      <c r="I10" s="36"/>
      <c r="J10" s="36"/>
      <c r="K10" s="34"/>
      <c r="L10" s="253"/>
      <c r="M10" s="78" t="s">
        <v>226</v>
      </c>
      <c r="N10" s="35">
        <v>12</v>
      </c>
      <c r="O10" s="208"/>
      <c r="P10" s="184">
        <f>L10*N10*O10</f>
        <v>0</v>
      </c>
      <c r="Q10" s="39"/>
    </row>
    <row r="11" spans="1:17" x14ac:dyDescent="0.15">
      <c r="A11" s="13"/>
      <c r="B11" s="121"/>
      <c r="C11" s="35"/>
      <c r="D11" s="36"/>
      <c r="E11" s="36"/>
      <c r="F11" s="34"/>
      <c r="G11" s="35"/>
      <c r="H11" s="36"/>
      <c r="I11" s="36"/>
      <c r="J11" s="36"/>
      <c r="K11" s="34"/>
      <c r="L11" s="37"/>
      <c r="M11" s="38"/>
      <c r="N11" s="35"/>
      <c r="O11" s="208"/>
      <c r="P11" s="184"/>
      <c r="Q11" s="39"/>
    </row>
    <row r="12" spans="1:17" x14ac:dyDescent="0.15">
      <c r="A12" s="13"/>
      <c r="B12" s="121"/>
      <c r="C12" s="50"/>
      <c r="D12" s="36"/>
      <c r="E12" s="36"/>
      <c r="F12" s="34"/>
      <c r="G12" s="35"/>
      <c r="H12" s="36"/>
      <c r="I12" s="36"/>
      <c r="J12" s="36"/>
      <c r="K12" s="34"/>
      <c r="L12" s="37"/>
      <c r="M12" s="38"/>
      <c r="N12" s="35"/>
      <c r="O12" s="208"/>
      <c r="P12" s="184"/>
      <c r="Q12" s="39"/>
    </row>
    <row r="13" spans="1:17" ht="14.25" thickBot="1" x14ac:dyDescent="0.2">
      <c r="A13" s="247"/>
      <c r="B13" s="62" t="s">
        <v>211</v>
      </c>
      <c r="C13" s="63"/>
      <c r="D13" s="64"/>
      <c r="E13" s="64"/>
      <c r="F13" s="65"/>
      <c r="G13" s="64"/>
      <c r="H13" s="64"/>
      <c r="I13" s="64"/>
      <c r="J13" s="64"/>
      <c r="K13" s="64"/>
      <c r="L13" s="66"/>
      <c r="M13" s="65"/>
      <c r="N13" s="63"/>
      <c r="O13" s="209"/>
      <c r="P13" s="185">
        <f>SUM(P3:P12)</f>
        <v>0</v>
      </c>
      <c r="Q13" s="62"/>
    </row>
    <row r="14" spans="1:17" ht="14.25" thickTop="1" x14ac:dyDescent="0.15">
      <c r="A14" s="246" t="s">
        <v>256</v>
      </c>
      <c r="B14" s="27" t="s">
        <v>250</v>
      </c>
      <c r="C14" s="28" t="s">
        <v>16</v>
      </c>
      <c r="D14" s="29"/>
      <c r="E14" s="29"/>
      <c r="F14" s="27"/>
      <c r="G14" s="30" t="s">
        <v>17</v>
      </c>
      <c r="H14" s="30"/>
      <c r="I14" s="30"/>
      <c r="J14" s="30"/>
      <c r="K14" s="30"/>
      <c r="L14" s="31"/>
      <c r="M14" s="32"/>
      <c r="N14" s="172"/>
      <c r="O14" s="207"/>
      <c r="P14" s="183"/>
      <c r="Q14" s="33"/>
    </row>
    <row r="15" spans="1:17" x14ac:dyDescent="0.15">
      <c r="A15" s="13"/>
      <c r="B15" s="34"/>
      <c r="C15" s="35" t="s">
        <v>316</v>
      </c>
      <c r="D15" s="36"/>
      <c r="E15" s="36"/>
      <c r="F15" s="34"/>
      <c r="G15" s="30" t="s">
        <v>277</v>
      </c>
      <c r="H15" s="30"/>
      <c r="I15" s="30"/>
      <c r="J15" s="30"/>
      <c r="K15" s="30"/>
      <c r="L15" s="37"/>
      <c r="M15" s="38"/>
      <c r="N15" s="35"/>
      <c r="O15" s="208"/>
      <c r="P15" s="184"/>
      <c r="Q15" s="39"/>
    </row>
    <row r="16" spans="1:17" x14ac:dyDescent="0.15">
      <c r="A16" s="13"/>
      <c r="B16" s="34"/>
      <c r="C16" s="35" t="s">
        <v>317</v>
      </c>
      <c r="D16" s="36"/>
      <c r="E16" s="36"/>
      <c r="F16" s="34"/>
      <c r="G16" s="30" t="s">
        <v>18</v>
      </c>
      <c r="H16" s="30"/>
      <c r="I16" s="30"/>
      <c r="J16" s="30"/>
      <c r="K16" s="30"/>
      <c r="L16" s="77"/>
      <c r="M16" s="78"/>
      <c r="N16" s="35"/>
      <c r="O16" s="208"/>
      <c r="P16" s="184"/>
      <c r="Q16" s="39"/>
    </row>
    <row r="17" spans="1:17" x14ac:dyDescent="0.15">
      <c r="A17" s="13"/>
      <c r="B17" s="34"/>
      <c r="C17" s="35" t="s">
        <v>318</v>
      </c>
      <c r="D17" s="36"/>
      <c r="E17" s="36"/>
      <c r="F17" s="34"/>
      <c r="G17" s="30"/>
      <c r="H17" s="30"/>
      <c r="I17" s="30"/>
      <c r="J17" s="30"/>
      <c r="K17" s="30"/>
      <c r="L17" s="40"/>
      <c r="M17" s="34"/>
      <c r="N17" s="35"/>
      <c r="O17" s="208"/>
      <c r="P17" s="184"/>
      <c r="Q17" s="39"/>
    </row>
    <row r="18" spans="1:17" x14ac:dyDescent="0.15">
      <c r="A18" s="13"/>
      <c r="B18" s="34"/>
      <c r="C18" s="35" t="s">
        <v>319</v>
      </c>
      <c r="D18" s="36"/>
      <c r="E18" s="36"/>
      <c r="F18" s="34"/>
      <c r="G18" s="30"/>
      <c r="H18" s="30"/>
      <c r="I18" s="30"/>
      <c r="J18" s="30"/>
      <c r="K18" s="30"/>
      <c r="L18" s="253"/>
      <c r="M18" s="78" t="s">
        <v>226</v>
      </c>
      <c r="N18" s="173">
        <v>12</v>
      </c>
      <c r="O18" s="208"/>
      <c r="P18" s="184">
        <f>L18*N18*O18</f>
        <v>0</v>
      </c>
      <c r="Q18" s="39"/>
    </row>
    <row r="19" spans="1:17" x14ac:dyDescent="0.15">
      <c r="A19" s="13"/>
      <c r="B19" s="34"/>
      <c r="C19" s="35" t="s">
        <v>321</v>
      </c>
      <c r="D19" s="36"/>
      <c r="E19" s="36"/>
      <c r="F19" s="34"/>
      <c r="G19" s="36"/>
      <c r="H19" s="36"/>
      <c r="I19" s="36"/>
      <c r="J19" s="36"/>
      <c r="K19" s="36"/>
      <c r="L19" s="40"/>
      <c r="M19" s="34"/>
      <c r="N19" s="35"/>
      <c r="O19" s="208"/>
      <c r="P19" s="184"/>
      <c r="Q19" s="39"/>
    </row>
    <row r="20" spans="1:17" x14ac:dyDescent="0.15">
      <c r="A20" s="13"/>
      <c r="B20" s="34"/>
      <c r="C20" s="35"/>
      <c r="D20" s="36"/>
      <c r="E20" s="36"/>
      <c r="F20" s="34"/>
      <c r="G20" s="36"/>
      <c r="H20" s="36"/>
      <c r="I20" s="36"/>
      <c r="J20" s="36"/>
      <c r="K20" s="36"/>
      <c r="L20" s="40"/>
      <c r="M20" s="34"/>
      <c r="N20" s="35"/>
      <c r="O20" s="208"/>
      <c r="P20" s="184"/>
      <c r="Q20" s="39"/>
    </row>
    <row r="21" spans="1:17" x14ac:dyDescent="0.15">
      <c r="A21" s="13"/>
      <c r="B21" s="39"/>
      <c r="C21" s="50"/>
      <c r="D21" s="51"/>
      <c r="E21" s="51"/>
      <c r="F21" s="52"/>
      <c r="G21" s="51"/>
      <c r="H21" s="51"/>
      <c r="I21" s="51"/>
      <c r="J21" s="51"/>
      <c r="K21" s="51"/>
      <c r="L21" s="53"/>
      <c r="M21" s="52"/>
      <c r="N21" s="50"/>
      <c r="O21" s="210"/>
      <c r="P21" s="186"/>
      <c r="Q21" s="42"/>
    </row>
    <row r="22" spans="1:17" x14ac:dyDescent="0.15">
      <c r="A22" s="13"/>
      <c r="B22" s="122"/>
      <c r="C22" s="87" t="s">
        <v>260</v>
      </c>
      <c r="D22" s="88"/>
      <c r="E22" s="123"/>
      <c r="F22" s="89"/>
      <c r="G22" s="87"/>
      <c r="H22" s="88"/>
      <c r="I22" s="88"/>
      <c r="J22" s="88"/>
      <c r="K22" s="89"/>
      <c r="L22" s="124"/>
      <c r="M22" s="89"/>
      <c r="N22" s="87"/>
      <c r="O22" s="211"/>
      <c r="P22" s="187">
        <f>SUM(P14:P21)</f>
        <v>0</v>
      </c>
      <c r="Q22" s="92"/>
    </row>
    <row r="23" spans="1:17" x14ac:dyDescent="0.15">
      <c r="A23" s="13"/>
      <c r="B23" s="34" t="s">
        <v>259</v>
      </c>
      <c r="C23" s="35"/>
      <c r="D23" s="36"/>
      <c r="E23" s="28"/>
      <c r="F23" s="34"/>
      <c r="G23" s="36"/>
      <c r="H23" s="36"/>
      <c r="I23" s="36"/>
      <c r="J23" s="36"/>
      <c r="K23" s="36"/>
      <c r="L23" s="40"/>
      <c r="M23" s="34"/>
      <c r="N23" s="35"/>
      <c r="O23" s="208"/>
      <c r="P23" s="184"/>
      <c r="Q23" s="39"/>
    </row>
    <row r="24" spans="1:17" x14ac:dyDescent="0.15">
      <c r="A24" s="13"/>
      <c r="B24" s="125" t="s">
        <v>257</v>
      </c>
      <c r="C24" s="35" t="s">
        <v>19</v>
      </c>
      <c r="D24" s="36"/>
      <c r="E24" s="35" t="s">
        <v>20</v>
      </c>
      <c r="F24" s="34"/>
      <c r="G24" s="36" t="s">
        <v>22</v>
      </c>
      <c r="H24" s="36"/>
      <c r="I24" s="36"/>
      <c r="J24" s="36"/>
      <c r="K24" s="34"/>
      <c r="L24" s="37">
        <v>1</v>
      </c>
      <c r="M24" s="38" t="s">
        <v>126</v>
      </c>
      <c r="N24" s="35">
        <v>12</v>
      </c>
      <c r="O24" s="208"/>
      <c r="P24" s="184">
        <f>L24*N24*O24</f>
        <v>0</v>
      </c>
      <c r="Q24" s="39" t="s">
        <v>208</v>
      </c>
    </row>
    <row r="25" spans="1:17" x14ac:dyDescent="0.15">
      <c r="A25" s="13"/>
      <c r="B25" s="125"/>
      <c r="C25" s="35"/>
      <c r="D25" s="36"/>
      <c r="E25" s="126" t="s">
        <v>200</v>
      </c>
      <c r="F25" s="34"/>
      <c r="G25" s="36"/>
      <c r="H25" s="36"/>
      <c r="I25" s="36"/>
      <c r="J25" s="36"/>
      <c r="K25" s="34"/>
      <c r="L25" s="40"/>
      <c r="M25" s="34"/>
      <c r="N25" s="35"/>
      <c r="O25" s="208"/>
      <c r="P25" s="184"/>
      <c r="Q25" s="41"/>
    </row>
    <row r="26" spans="1:17" x14ac:dyDescent="0.15">
      <c r="A26" s="13"/>
      <c r="B26" s="125"/>
      <c r="C26" s="35"/>
      <c r="D26" s="36"/>
      <c r="E26" s="35" t="s">
        <v>232</v>
      </c>
      <c r="F26" s="34"/>
      <c r="G26" s="36"/>
      <c r="H26" s="36"/>
      <c r="I26" s="36"/>
      <c r="J26" s="36"/>
      <c r="K26" s="34"/>
      <c r="L26" s="40"/>
      <c r="M26" s="34"/>
      <c r="N26" s="35"/>
      <c r="O26" s="208"/>
      <c r="P26" s="184"/>
      <c r="Q26" s="39" t="s">
        <v>23</v>
      </c>
    </row>
    <row r="27" spans="1:17" x14ac:dyDescent="0.15">
      <c r="A27" s="13"/>
      <c r="B27" s="125"/>
      <c r="C27" s="35"/>
      <c r="D27" s="36"/>
      <c r="E27" s="35" t="s">
        <v>21</v>
      </c>
      <c r="F27" s="34"/>
      <c r="G27" s="36"/>
      <c r="H27" s="36"/>
      <c r="I27" s="36"/>
      <c r="J27" s="36"/>
      <c r="K27" s="34"/>
      <c r="L27" s="40"/>
      <c r="M27" s="34"/>
      <c r="N27" s="35"/>
      <c r="O27" s="208"/>
      <c r="P27" s="184"/>
      <c r="Q27" s="39"/>
    </row>
    <row r="28" spans="1:17" x14ac:dyDescent="0.15">
      <c r="A28" s="13"/>
      <c r="B28" s="125"/>
      <c r="C28" s="50"/>
      <c r="D28" s="51"/>
      <c r="E28" s="50" t="s">
        <v>233</v>
      </c>
      <c r="F28" s="52"/>
      <c r="G28" s="51"/>
      <c r="H28" s="51"/>
      <c r="I28" s="51"/>
      <c r="J28" s="51"/>
      <c r="K28" s="52"/>
      <c r="L28" s="53">
        <v>1</v>
      </c>
      <c r="M28" s="127" t="s">
        <v>130</v>
      </c>
      <c r="N28" s="50">
        <v>12</v>
      </c>
      <c r="O28" s="210"/>
      <c r="P28" s="186">
        <f>L28*N28*O28</f>
        <v>0</v>
      </c>
      <c r="Q28" s="42" t="s">
        <v>224</v>
      </c>
    </row>
    <row r="29" spans="1:17" x14ac:dyDescent="0.15">
      <c r="A29" s="13"/>
      <c r="B29" s="125"/>
      <c r="C29" s="35" t="s">
        <v>24</v>
      </c>
      <c r="D29" s="36"/>
      <c r="E29" s="257" t="s">
        <v>237</v>
      </c>
      <c r="F29" s="258"/>
      <c r="G29" s="35" t="s">
        <v>70</v>
      </c>
      <c r="H29" s="36"/>
      <c r="I29" s="116"/>
      <c r="J29" s="36"/>
      <c r="K29" s="34"/>
      <c r="L29" s="117">
        <v>1</v>
      </c>
      <c r="M29" s="38" t="s">
        <v>126</v>
      </c>
      <c r="N29" s="35">
        <v>1</v>
      </c>
      <c r="O29" s="208"/>
      <c r="P29" s="184">
        <f>L29*N29*O29</f>
        <v>0</v>
      </c>
      <c r="Q29" s="39" t="s">
        <v>205</v>
      </c>
    </row>
    <row r="30" spans="1:17" x14ac:dyDescent="0.15">
      <c r="A30" s="13"/>
      <c r="B30" s="125"/>
      <c r="C30" s="35"/>
      <c r="D30" s="36"/>
      <c r="E30" s="257"/>
      <c r="F30" s="258"/>
      <c r="G30" s="35" t="s">
        <v>25</v>
      </c>
      <c r="H30" s="36"/>
      <c r="I30" s="36"/>
      <c r="J30" s="36"/>
      <c r="K30" s="34"/>
      <c r="L30" s="117"/>
      <c r="M30" s="38"/>
      <c r="N30" s="35"/>
      <c r="O30" s="208"/>
      <c r="P30" s="184"/>
      <c r="Q30" s="39" t="s">
        <v>201</v>
      </c>
    </row>
    <row r="31" spans="1:17" x14ac:dyDescent="0.15">
      <c r="A31" s="13"/>
      <c r="B31" s="125"/>
      <c r="C31" s="35"/>
      <c r="D31" s="36"/>
      <c r="E31" s="60" t="s">
        <v>238</v>
      </c>
      <c r="F31" s="34"/>
      <c r="G31" s="35" t="s">
        <v>26</v>
      </c>
      <c r="H31" s="36"/>
      <c r="I31" s="36"/>
      <c r="J31" s="36"/>
      <c r="K31" s="34"/>
      <c r="L31" s="117"/>
      <c r="M31" s="38"/>
      <c r="N31" s="35"/>
      <c r="O31" s="208"/>
      <c r="P31" s="184"/>
      <c r="Q31" s="39" t="s">
        <v>27</v>
      </c>
    </row>
    <row r="32" spans="1:17" x14ac:dyDescent="0.15">
      <c r="A32" s="13"/>
      <c r="B32" s="125"/>
      <c r="C32" s="35"/>
      <c r="D32" s="36"/>
      <c r="E32" s="60" t="s">
        <v>239</v>
      </c>
      <c r="F32" s="34"/>
      <c r="G32" s="35"/>
      <c r="H32" s="36"/>
      <c r="I32" s="36"/>
      <c r="J32" s="36"/>
      <c r="K32" s="34"/>
      <c r="L32" s="128"/>
      <c r="M32" s="127"/>
      <c r="N32" s="35"/>
      <c r="O32" s="208"/>
      <c r="P32" s="184"/>
      <c r="Q32" s="39"/>
    </row>
    <row r="33" spans="1:17" x14ac:dyDescent="0.15">
      <c r="A33" s="13"/>
      <c r="B33" s="122"/>
      <c r="C33" s="87" t="s">
        <v>216</v>
      </c>
      <c r="D33" s="88"/>
      <c r="E33" s="123"/>
      <c r="F33" s="89"/>
      <c r="G33" s="87"/>
      <c r="H33" s="88"/>
      <c r="I33" s="88"/>
      <c r="J33" s="88"/>
      <c r="K33" s="89"/>
      <c r="L33" s="124"/>
      <c r="M33" s="89"/>
      <c r="N33" s="87"/>
      <c r="O33" s="211"/>
      <c r="P33" s="187">
        <f>SUM(P24:P32)</f>
        <v>0</v>
      </c>
      <c r="Q33" s="92"/>
    </row>
    <row r="34" spans="1:17" x14ac:dyDescent="0.15">
      <c r="A34" s="13"/>
      <c r="B34" s="125" t="s">
        <v>258</v>
      </c>
      <c r="C34" s="50" t="s">
        <v>243</v>
      </c>
      <c r="D34" s="51"/>
      <c r="E34" s="50" t="s">
        <v>234</v>
      </c>
      <c r="F34" s="52"/>
      <c r="G34" s="50" t="s">
        <v>43</v>
      </c>
      <c r="H34" s="51"/>
      <c r="I34" s="51"/>
      <c r="J34" s="51"/>
      <c r="K34" s="52"/>
      <c r="L34" s="37">
        <v>1</v>
      </c>
      <c r="M34" s="38" t="s">
        <v>126</v>
      </c>
      <c r="N34" s="174">
        <v>1</v>
      </c>
      <c r="O34" s="212"/>
      <c r="P34" s="188">
        <f>L34*N34*O34</f>
        <v>0</v>
      </c>
      <c r="Q34" s="42"/>
    </row>
    <row r="35" spans="1:17" x14ac:dyDescent="0.15">
      <c r="A35" s="13"/>
      <c r="B35" s="125"/>
      <c r="C35" s="44" t="s">
        <v>28</v>
      </c>
      <c r="D35" s="45"/>
      <c r="E35" s="44" t="s">
        <v>34</v>
      </c>
      <c r="F35" s="46"/>
      <c r="G35" s="44" t="s">
        <v>44</v>
      </c>
      <c r="H35" s="45"/>
      <c r="I35" s="45"/>
      <c r="J35" s="45"/>
      <c r="K35" s="46"/>
      <c r="L35" s="47">
        <v>1</v>
      </c>
      <c r="M35" s="48" t="s">
        <v>127</v>
      </c>
      <c r="N35" s="175">
        <v>1</v>
      </c>
      <c r="O35" s="213"/>
      <c r="P35" s="189">
        <f t="shared" ref="P35:P46" si="0">L35*N35*O35</f>
        <v>0</v>
      </c>
      <c r="Q35" s="49"/>
    </row>
    <row r="36" spans="1:17" x14ac:dyDescent="0.15">
      <c r="A36" s="13"/>
      <c r="B36" s="125"/>
      <c r="C36" s="44" t="s">
        <v>29</v>
      </c>
      <c r="D36" s="45"/>
      <c r="E36" s="44" t="s">
        <v>36</v>
      </c>
      <c r="F36" s="46"/>
      <c r="G36" s="44" t="s">
        <v>45</v>
      </c>
      <c r="H36" s="45"/>
      <c r="I36" s="45"/>
      <c r="J36" s="45"/>
      <c r="K36" s="46"/>
      <c r="L36" s="47">
        <v>1</v>
      </c>
      <c r="M36" s="48" t="s">
        <v>127</v>
      </c>
      <c r="N36" s="175" t="s">
        <v>303</v>
      </c>
      <c r="O36" s="213"/>
      <c r="P36" s="189">
        <f t="shared" si="0"/>
        <v>0</v>
      </c>
      <c r="Q36" s="49" t="s">
        <v>202</v>
      </c>
    </row>
    <row r="37" spans="1:17" x14ac:dyDescent="0.15">
      <c r="A37" s="13"/>
      <c r="B37" s="125"/>
      <c r="C37" s="44" t="s">
        <v>30</v>
      </c>
      <c r="D37" s="45"/>
      <c r="E37" s="44" t="s">
        <v>35</v>
      </c>
      <c r="F37" s="46"/>
      <c r="G37" s="44"/>
      <c r="H37" s="45"/>
      <c r="I37" s="45"/>
      <c r="J37" s="45"/>
      <c r="K37" s="46"/>
      <c r="L37" s="31">
        <v>1</v>
      </c>
      <c r="M37" s="32" t="s">
        <v>126</v>
      </c>
      <c r="N37" s="176">
        <v>0.2</v>
      </c>
      <c r="O37" s="213"/>
      <c r="P37" s="189">
        <f t="shared" si="0"/>
        <v>0</v>
      </c>
      <c r="Q37" s="49" t="s">
        <v>204</v>
      </c>
    </row>
    <row r="38" spans="1:17" x14ac:dyDescent="0.15">
      <c r="A38" s="13"/>
      <c r="B38" s="125"/>
      <c r="C38" s="262" t="s">
        <v>244</v>
      </c>
      <c r="D38" s="263"/>
      <c r="E38" s="262" t="s">
        <v>37</v>
      </c>
      <c r="F38" s="263"/>
      <c r="G38" s="28" t="s">
        <v>46</v>
      </c>
      <c r="H38" s="29"/>
      <c r="I38" s="29"/>
      <c r="J38" s="29"/>
      <c r="K38" s="27"/>
      <c r="L38" s="31">
        <v>1</v>
      </c>
      <c r="M38" s="32" t="s">
        <v>126</v>
      </c>
      <c r="N38" s="177" t="s">
        <v>228</v>
      </c>
      <c r="O38" s="207"/>
      <c r="P38" s="205">
        <f t="shared" si="0"/>
        <v>0</v>
      </c>
      <c r="Q38" s="33"/>
    </row>
    <row r="39" spans="1:17" x14ac:dyDescent="0.15">
      <c r="A39" s="13"/>
      <c r="B39" s="125"/>
      <c r="C39" s="264"/>
      <c r="D39" s="265"/>
      <c r="E39" s="264"/>
      <c r="F39" s="265"/>
      <c r="G39" s="35" t="s">
        <v>47</v>
      </c>
      <c r="H39" s="36"/>
      <c r="I39" s="36"/>
      <c r="J39" s="36"/>
      <c r="K39" s="34"/>
      <c r="L39" s="40"/>
      <c r="M39" s="38"/>
      <c r="N39" s="178"/>
      <c r="O39" s="214"/>
      <c r="P39" s="191"/>
      <c r="Q39" s="39"/>
    </row>
    <row r="40" spans="1:17" x14ac:dyDescent="0.15">
      <c r="A40" s="13"/>
      <c r="B40" s="125"/>
      <c r="C40" s="266"/>
      <c r="D40" s="267"/>
      <c r="E40" s="266"/>
      <c r="F40" s="267"/>
      <c r="G40" s="50" t="s">
        <v>48</v>
      </c>
      <c r="H40" s="51"/>
      <c r="I40" s="51"/>
      <c r="J40" s="51"/>
      <c r="K40" s="52"/>
      <c r="L40" s="53"/>
      <c r="M40" s="52"/>
      <c r="N40" s="174"/>
      <c r="O40" s="212"/>
      <c r="P40" s="188"/>
      <c r="Q40" s="42"/>
    </row>
    <row r="41" spans="1:17" x14ac:dyDescent="0.15">
      <c r="A41" s="13"/>
      <c r="B41" s="125"/>
      <c r="C41" s="44" t="s">
        <v>274</v>
      </c>
      <c r="D41" s="45"/>
      <c r="E41" s="44" t="s">
        <v>38</v>
      </c>
      <c r="F41" s="46"/>
      <c r="G41" s="44" t="s">
        <v>49</v>
      </c>
      <c r="H41" s="45"/>
      <c r="I41" s="45"/>
      <c r="J41" s="45"/>
      <c r="K41" s="46"/>
      <c r="L41" s="47">
        <v>1</v>
      </c>
      <c r="M41" s="48" t="s">
        <v>128</v>
      </c>
      <c r="N41" s="175" t="s">
        <v>51</v>
      </c>
      <c r="O41" s="213">
        <v>0</v>
      </c>
      <c r="P41" s="189">
        <f t="shared" si="0"/>
        <v>0</v>
      </c>
      <c r="Q41" s="49"/>
    </row>
    <row r="42" spans="1:17" ht="13.5" customHeight="1" x14ac:dyDescent="0.15">
      <c r="A42" s="13"/>
      <c r="B42" s="125"/>
      <c r="C42" s="44" t="s">
        <v>275</v>
      </c>
      <c r="D42" s="45"/>
      <c r="E42" s="44" t="s">
        <v>39</v>
      </c>
      <c r="F42" s="46"/>
      <c r="G42" s="44" t="s">
        <v>50</v>
      </c>
      <c r="H42" s="45"/>
      <c r="I42" s="45"/>
      <c r="J42" s="45"/>
      <c r="K42" s="46"/>
      <c r="L42" s="47">
        <v>1</v>
      </c>
      <c r="M42" s="48" t="s">
        <v>127</v>
      </c>
      <c r="N42" s="175" t="s">
        <v>51</v>
      </c>
      <c r="O42" s="213">
        <v>0</v>
      </c>
      <c r="P42" s="189">
        <f t="shared" si="0"/>
        <v>0</v>
      </c>
      <c r="Q42" s="49"/>
    </row>
    <row r="43" spans="1:17" ht="13.5" customHeight="1" x14ac:dyDescent="0.15">
      <c r="A43" s="13"/>
      <c r="B43" s="125"/>
      <c r="C43" s="28" t="s">
        <v>31</v>
      </c>
      <c r="D43" s="29"/>
      <c r="E43" s="28" t="s">
        <v>40</v>
      </c>
      <c r="F43" s="27"/>
      <c r="G43" s="28" t="s">
        <v>46</v>
      </c>
      <c r="H43" s="29"/>
      <c r="I43" s="29"/>
      <c r="J43" s="29"/>
      <c r="K43" s="27"/>
      <c r="L43" s="31">
        <v>1</v>
      </c>
      <c r="M43" s="32" t="s">
        <v>126</v>
      </c>
      <c r="N43" s="177" t="s">
        <v>51</v>
      </c>
      <c r="O43" s="207">
        <v>0</v>
      </c>
      <c r="P43" s="190">
        <f t="shared" si="0"/>
        <v>0</v>
      </c>
      <c r="Q43" s="33"/>
    </row>
    <row r="44" spans="1:17" ht="13.5" customHeight="1" x14ac:dyDescent="0.15">
      <c r="A44" s="13"/>
      <c r="B44" s="125"/>
      <c r="C44" s="35"/>
      <c r="D44" s="34"/>
      <c r="E44" s="35"/>
      <c r="F44" s="34"/>
      <c r="G44" s="35" t="s">
        <v>47</v>
      </c>
      <c r="H44" s="36"/>
      <c r="I44" s="36"/>
      <c r="J44" s="36"/>
      <c r="K44" s="34"/>
      <c r="L44" s="37"/>
      <c r="M44" s="38"/>
      <c r="N44" s="178"/>
      <c r="O44" s="214"/>
      <c r="P44" s="191"/>
      <c r="Q44" s="39"/>
    </row>
    <row r="45" spans="1:17" x14ac:dyDescent="0.15">
      <c r="A45" s="13"/>
      <c r="B45" s="125"/>
      <c r="C45" s="50"/>
      <c r="D45" s="51"/>
      <c r="E45" s="50"/>
      <c r="F45" s="52"/>
      <c r="G45" s="50" t="s">
        <v>48</v>
      </c>
      <c r="H45" s="51"/>
      <c r="I45" s="51"/>
      <c r="J45" s="51"/>
      <c r="K45" s="52"/>
      <c r="L45" s="37"/>
      <c r="M45" s="38"/>
      <c r="N45" s="174"/>
      <c r="O45" s="212"/>
      <c r="P45" s="188"/>
      <c r="Q45" s="42"/>
    </row>
    <row r="46" spans="1:17" x14ac:dyDescent="0.15">
      <c r="A46" s="13"/>
      <c r="B46" s="125"/>
      <c r="C46" s="44" t="s">
        <v>32</v>
      </c>
      <c r="D46" s="45"/>
      <c r="E46" s="44" t="s">
        <v>41</v>
      </c>
      <c r="F46" s="46"/>
      <c r="G46" s="44"/>
      <c r="H46" s="45"/>
      <c r="I46" s="45"/>
      <c r="J46" s="45"/>
      <c r="K46" s="46"/>
      <c r="L46" s="47">
        <v>1</v>
      </c>
      <c r="M46" s="48" t="s">
        <v>127</v>
      </c>
      <c r="N46" s="175" t="s">
        <v>51</v>
      </c>
      <c r="O46" s="213"/>
      <c r="P46" s="189">
        <f t="shared" si="0"/>
        <v>0</v>
      </c>
      <c r="Q46" s="49" t="s">
        <v>203</v>
      </c>
    </row>
    <row r="47" spans="1:17" x14ac:dyDescent="0.15">
      <c r="A47" s="13"/>
      <c r="B47" s="125"/>
      <c r="C47" s="44" t="s">
        <v>33</v>
      </c>
      <c r="D47" s="45"/>
      <c r="E47" s="44" t="s">
        <v>42</v>
      </c>
      <c r="F47" s="46"/>
      <c r="G47" s="44"/>
      <c r="H47" s="45"/>
      <c r="I47" s="45"/>
      <c r="J47" s="45"/>
      <c r="K47" s="46"/>
      <c r="L47" s="47">
        <v>2</v>
      </c>
      <c r="M47" s="48" t="s">
        <v>127</v>
      </c>
      <c r="N47" s="175" t="s">
        <v>51</v>
      </c>
      <c r="O47" s="213"/>
      <c r="P47" s="189">
        <f>L47*N47*O47</f>
        <v>0</v>
      </c>
      <c r="Q47" s="49" t="s">
        <v>203</v>
      </c>
    </row>
    <row r="48" spans="1:17" x14ac:dyDescent="0.15">
      <c r="A48" s="13"/>
      <c r="B48" s="125"/>
      <c r="C48" s="44" t="s">
        <v>298</v>
      </c>
      <c r="D48" s="139"/>
      <c r="E48" s="44" t="s">
        <v>299</v>
      </c>
      <c r="F48" s="46"/>
      <c r="G48" s="44" t="s">
        <v>300</v>
      </c>
      <c r="H48" s="45"/>
      <c r="I48" s="45"/>
      <c r="J48" s="45"/>
      <c r="K48" s="46"/>
      <c r="L48" s="47">
        <v>1</v>
      </c>
      <c r="M48" s="48" t="s">
        <v>301</v>
      </c>
      <c r="N48" s="175" t="s">
        <v>51</v>
      </c>
      <c r="O48" s="213"/>
      <c r="P48" s="189">
        <f>L48*N48*O48</f>
        <v>0</v>
      </c>
      <c r="Q48" s="49" t="s">
        <v>302</v>
      </c>
    </row>
    <row r="49" spans="1:17" x14ac:dyDescent="0.15">
      <c r="A49" s="13"/>
      <c r="B49" s="122"/>
      <c r="C49" s="87" t="s">
        <v>217</v>
      </c>
      <c r="D49" s="88"/>
      <c r="E49" s="87"/>
      <c r="F49" s="89"/>
      <c r="G49" s="87"/>
      <c r="H49" s="88"/>
      <c r="I49" s="88"/>
      <c r="J49" s="88"/>
      <c r="K49" s="89"/>
      <c r="L49" s="90"/>
      <c r="M49" s="91"/>
      <c r="N49" s="179"/>
      <c r="O49" s="213"/>
      <c r="P49" s="192">
        <f>SUM(P34:P48)</f>
        <v>0</v>
      </c>
      <c r="Q49" s="92"/>
    </row>
    <row r="50" spans="1:17" x14ac:dyDescent="0.15">
      <c r="A50" s="13"/>
      <c r="B50" s="125" t="s">
        <v>262</v>
      </c>
      <c r="C50" s="35" t="s">
        <v>52</v>
      </c>
      <c r="D50" s="36"/>
      <c r="E50" s="35"/>
      <c r="F50" s="34"/>
      <c r="G50" s="35" t="s">
        <v>55</v>
      </c>
      <c r="H50" s="36"/>
      <c r="I50" s="36"/>
      <c r="J50" s="36"/>
      <c r="K50" s="34"/>
      <c r="L50" s="37">
        <v>1</v>
      </c>
      <c r="M50" s="38" t="s">
        <v>126</v>
      </c>
      <c r="N50" s="35">
        <v>2</v>
      </c>
      <c r="O50" s="208"/>
      <c r="P50" s="191">
        <f t="shared" ref="P50:P97" si="1">L50*N50*O50</f>
        <v>0</v>
      </c>
      <c r="Q50" s="39" t="s">
        <v>270</v>
      </c>
    </row>
    <row r="51" spans="1:17" x14ac:dyDescent="0.15">
      <c r="A51" s="13"/>
      <c r="B51" s="125"/>
      <c r="C51" s="35" t="s">
        <v>53</v>
      </c>
      <c r="D51" s="36"/>
      <c r="E51" s="35" t="s">
        <v>173</v>
      </c>
      <c r="F51" s="34"/>
      <c r="G51" s="35" t="s">
        <v>56</v>
      </c>
      <c r="H51" s="36"/>
      <c r="I51" s="36"/>
      <c r="J51" s="36"/>
      <c r="K51" s="34"/>
      <c r="L51" s="40"/>
      <c r="M51" s="34"/>
      <c r="N51" s="35"/>
      <c r="O51" s="208"/>
      <c r="P51" s="184"/>
      <c r="Q51" s="39"/>
    </row>
    <row r="52" spans="1:17" x14ac:dyDescent="0.15">
      <c r="A52" s="13"/>
      <c r="B52" s="125"/>
      <c r="C52" s="35" t="s">
        <v>54</v>
      </c>
      <c r="D52" s="36"/>
      <c r="E52" s="35" t="s">
        <v>174</v>
      </c>
      <c r="F52" s="34"/>
      <c r="G52" s="35" t="s">
        <v>57</v>
      </c>
      <c r="H52" s="36"/>
      <c r="I52" s="36"/>
      <c r="J52" s="36"/>
      <c r="K52" s="34"/>
      <c r="L52" s="40"/>
      <c r="M52" s="34"/>
      <c r="N52" s="35"/>
      <c r="O52" s="208"/>
      <c r="P52" s="184"/>
      <c r="Q52" s="39"/>
    </row>
    <row r="53" spans="1:17" x14ac:dyDescent="0.15">
      <c r="A53" s="13"/>
      <c r="B53" s="125"/>
      <c r="C53" s="35"/>
      <c r="D53" s="36"/>
      <c r="E53" s="35"/>
      <c r="F53" s="34"/>
      <c r="G53" s="35" t="s">
        <v>58</v>
      </c>
      <c r="H53" s="36"/>
      <c r="I53" s="36"/>
      <c r="J53" s="36"/>
      <c r="K53" s="34"/>
      <c r="L53" s="40"/>
      <c r="M53" s="34"/>
      <c r="N53" s="35"/>
      <c r="O53" s="208"/>
      <c r="P53" s="184"/>
      <c r="Q53" s="39"/>
    </row>
    <row r="54" spans="1:17" x14ac:dyDescent="0.15">
      <c r="A54" s="13"/>
      <c r="B54" s="125"/>
      <c r="C54" s="35"/>
      <c r="D54" s="36"/>
      <c r="E54" s="35"/>
      <c r="F54" s="34"/>
      <c r="G54" s="35" t="s">
        <v>59</v>
      </c>
      <c r="H54" s="36"/>
      <c r="I54" s="36"/>
      <c r="J54" s="36"/>
      <c r="K54" s="34"/>
      <c r="L54" s="40"/>
      <c r="M54" s="34"/>
      <c r="N54" s="35"/>
      <c r="O54" s="208"/>
      <c r="P54" s="184"/>
      <c r="Q54" s="39"/>
    </row>
    <row r="55" spans="1:17" x14ac:dyDescent="0.15">
      <c r="A55" s="13"/>
      <c r="B55" s="125"/>
      <c r="C55" s="50"/>
      <c r="D55" s="51"/>
      <c r="E55" s="50"/>
      <c r="F55" s="52"/>
      <c r="G55" s="50" t="s">
        <v>240</v>
      </c>
      <c r="H55" s="51"/>
      <c r="I55" s="51"/>
      <c r="J55" s="51"/>
      <c r="K55" s="52"/>
      <c r="L55" s="53"/>
      <c r="M55" s="52"/>
      <c r="N55" s="50"/>
      <c r="O55" s="210"/>
      <c r="P55" s="186"/>
      <c r="Q55" s="42"/>
    </row>
    <row r="56" spans="1:17" x14ac:dyDescent="0.15">
      <c r="A56" s="13"/>
      <c r="B56" s="125"/>
      <c r="C56" s="28" t="s">
        <v>271</v>
      </c>
      <c r="D56" s="29"/>
      <c r="E56" s="28" t="s">
        <v>60</v>
      </c>
      <c r="F56" s="27"/>
      <c r="G56" s="28" t="s">
        <v>55</v>
      </c>
      <c r="H56" s="29"/>
      <c r="I56" s="29"/>
      <c r="J56" s="29"/>
      <c r="K56" s="27"/>
      <c r="L56" s="31">
        <v>1</v>
      </c>
      <c r="M56" s="32" t="s">
        <v>126</v>
      </c>
      <c r="N56" s="28">
        <v>1</v>
      </c>
      <c r="O56" s="215"/>
      <c r="P56" s="183">
        <f t="shared" si="1"/>
        <v>0</v>
      </c>
      <c r="Q56" s="33" t="s">
        <v>270</v>
      </c>
    </row>
    <row r="57" spans="1:17" x14ac:dyDescent="0.15">
      <c r="A57" s="13"/>
      <c r="B57" s="125"/>
      <c r="C57" s="35"/>
      <c r="D57" s="36"/>
      <c r="E57" s="35" t="s">
        <v>61</v>
      </c>
      <c r="F57" s="34"/>
      <c r="G57" s="35" t="s">
        <v>62</v>
      </c>
      <c r="H57" s="36"/>
      <c r="I57" s="36"/>
      <c r="J57" s="36"/>
      <c r="K57" s="34"/>
      <c r="L57" s="40"/>
      <c r="M57" s="34"/>
      <c r="N57" s="35"/>
      <c r="O57" s="208"/>
      <c r="P57" s="184"/>
      <c r="Q57" s="39"/>
    </row>
    <row r="58" spans="1:17" x14ac:dyDescent="0.15">
      <c r="A58" s="13"/>
      <c r="B58" s="125"/>
      <c r="C58" s="54"/>
      <c r="D58" s="51"/>
      <c r="E58" s="50"/>
      <c r="F58" s="52"/>
      <c r="G58" s="50" t="s">
        <v>63</v>
      </c>
      <c r="H58" s="51"/>
      <c r="I58" s="51"/>
      <c r="J58" s="51"/>
      <c r="K58" s="52"/>
      <c r="L58" s="53"/>
      <c r="M58" s="52"/>
      <c r="N58" s="50"/>
      <c r="O58" s="210"/>
      <c r="P58" s="186"/>
      <c r="Q58" s="42"/>
    </row>
    <row r="59" spans="1:17" x14ac:dyDescent="0.15">
      <c r="A59" s="13"/>
      <c r="B59" s="125"/>
      <c r="C59" s="28" t="s">
        <v>64</v>
      </c>
      <c r="D59" s="29"/>
      <c r="E59" s="28" t="s">
        <v>65</v>
      </c>
      <c r="F59" s="27"/>
      <c r="G59" s="28" t="s">
        <v>55</v>
      </c>
      <c r="H59" s="29"/>
      <c r="I59" s="29"/>
      <c r="J59" s="29"/>
      <c r="K59" s="27"/>
      <c r="L59" s="31">
        <v>1</v>
      </c>
      <c r="M59" s="32" t="s">
        <v>126</v>
      </c>
      <c r="N59" s="28">
        <v>2</v>
      </c>
      <c r="O59" s="215"/>
      <c r="P59" s="183">
        <f t="shared" si="1"/>
        <v>0</v>
      </c>
      <c r="Q59" s="33"/>
    </row>
    <row r="60" spans="1:17" x14ac:dyDescent="0.15">
      <c r="A60" s="13"/>
      <c r="B60" s="125"/>
      <c r="C60" s="50"/>
      <c r="D60" s="51"/>
      <c r="E60" s="50"/>
      <c r="F60" s="52"/>
      <c r="G60" s="50" t="s">
        <v>62</v>
      </c>
      <c r="H60" s="51"/>
      <c r="I60" s="51"/>
      <c r="J60" s="51"/>
      <c r="K60" s="52"/>
      <c r="L60" s="53"/>
      <c r="M60" s="52"/>
      <c r="N60" s="50"/>
      <c r="O60" s="210"/>
      <c r="P60" s="186"/>
      <c r="Q60" s="42"/>
    </row>
    <row r="61" spans="1:17" x14ac:dyDescent="0.15">
      <c r="A61" s="13"/>
      <c r="B61" s="125"/>
      <c r="C61" s="44" t="s">
        <v>66</v>
      </c>
      <c r="D61" s="45"/>
      <c r="E61" s="44"/>
      <c r="F61" s="46"/>
      <c r="G61" s="44" t="s">
        <v>182</v>
      </c>
      <c r="H61" s="45"/>
      <c r="I61" s="45"/>
      <c r="J61" s="45"/>
      <c r="K61" s="46"/>
      <c r="L61" s="31">
        <v>1</v>
      </c>
      <c r="M61" s="32" t="s">
        <v>126</v>
      </c>
      <c r="N61" s="44">
        <v>4</v>
      </c>
      <c r="O61" s="211"/>
      <c r="P61" s="193">
        <f t="shared" si="1"/>
        <v>0</v>
      </c>
      <c r="Q61" s="49" t="s">
        <v>175</v>
      </c>
    </row>
    <row r="62" spans="1:17" x14ac:dyDescent="0.15">
      <c r="A62" s="13"/>
      <c r="B62" s="125"/>
      <c r="C62" s="28" t="s">
        <v>67</v>
      </c>
      <c r="D62" s="29"/>
      <c r="E62" s="28" t="s">
        <v>178</v>
      </c>
      <c r="F62" s="27"/>
      <c r="G62" s="28" t="s">
        <v>70</v>
      </c>
      <c r="H62" s="29"/>
      <c r="I62" s="29"/>
      <c r="J62" s="29"/>
      <c r="K62" s="27"/>
      <c r="L62" s="31">
        <v>1</v>
      </c>
      <c r="M62" s="32" t="s">
        <v>126</v>
      </c>
      <c r="N62" s="28">
        <v>2</v>
      </c>
      <c r="O62" s="215"/>
      <c r="P62" s="183">
        <f t="shared" si="1"/>
        <v>0</v>
      </c>
      <c r="Q62" s="33" t="s">
        <v>71</v>
      </c>
    </row>
    <row r="63" spans="1:17" x14ac:dyDescent="0.15">
      <c r="A63" s="13"/>
      <c r="B63" s="125"/>
      <c r="C63" s="35" t="s">
        <v>68</v>
      </c>
      <c r="D63" s="36"/>
      <c r="E63" s="35" t="s">
        <v>180</v>
      </c>
      <c r="F63" s="34"/>
      <c r="G63" s="35" t="s">
        <v>62</v>
      </c>
      <c r="H63" s="36"/>
      <c r="I63" s="36"/>
      <c r="J63" s="36"/>
      <c r="K63" s="34"/>
      <c r="L63" s="40"/>
      <c r="M63" s="34"/>
      <c r="N63" s="35"/>
      <c r="O63" s="208"/>
      <c r="P63" s="184"/>
      <c r="Q63" s="39"/>
    </row>
    <row r="64" spans="1:17" x14ac:dyDescent="0.15">
      <c r="A64" s="13"/>
      <c r="B64" s="125"/>
      <c r="C64" s="35" t="s">
        <v>176</v>
      </c>
      <c r="D64" s="36"/>
      <c r="E64" s="35" t="s">
        <v>177</v>
      </c>
      <c r="F64" s="34"/>
      <c r="G64" s="35" t="s">
        <v>241</v>
      </c>
      <c r="H64" s="36"/>
      <c r="I64" s="36"/>
      <c r="J64" s="36"/>
      <c r="K64" s="34"/>
      <c r="L64" s="40"/>
      <c r="M64" s="34"/>
      <c r="N64" s="35"/>
      <c r="O64" s="208"/>
      <c r="P64" s="184"/>
      <c r="Q64" s="39"/>
    </row>
    <row r="65" spans="1:17" x14ac:dyDescent="0.15">
      <c r="A65" s="13"/>
      <c r="B65" s="125"/>
      <c r="C65" s="50" t="s">
        <v>69</v>
      </c>
      <c r="D65" s="51"/>
      <c r="E65" s="50" t="s">
        <v>179</v>
      </c>
      <c r="F65" s="52"/>
      <c r="G65" s="50"/>
      <c r="H65" s="51"/>
      <c r="I65" s="51"/>
      <c r="J65" s="51"/>
      <c r="K65" s="52"/>
      <c r="L65" s="53"/>
      <c r="M65" s="52"/>
      <c r="N65" s="50"/>
      <c r="O65" s="210"/>
      <c r="P65" s="186"/>
      <c r="Q65" s="42"/>
    </row>
    <row r="66" spans="1:17" x14ac:dyDescent="0.15">
      <c r="A66" s="13"/>
      <c r="B66" s="125"/>
      <c r="C66" s="35" t="s">
        <v>183</v>
      </c>
      <c r="D66" s="36"/>
      <c r="E66" s="35" t="s">
        <v>184</v>
      </c>
      <c r="F66" s="34"/>
      <c r="G66" s="28" t="s">
        <v>70</v>
      </c>
      <c r="H66" s="36"/>
      <c r="I66" s="36"/>
      <c r="J66" s="36"/>
      <c r="K66" s="34"/>
      <c r="L66" s="40">
        <v>1</v>
      </c>
      <c r="M66" s="38" t="s">
        <v>170</v>
      </c>
      <c r="N66" s="35">
        <v>2</v>
      </c>
      <c r="O66" s="208"/>
      <c r="P66" s="184">
        <f t="shared" si="1"/>
        <v>0</v>
      </c>
      <c r="Q66" s="33" t="s">
        <v>185</v>
      </c>
    </row>
    <row r="67" spans="1:17" x14ac:dyDescent="0.15">
      <c r="A67" s="13"/>
      <c r="B67" s="125"/>
      <c r="C67" s="35"/>
      <c r="D67" s="36"/>
      <c r="E67" s="35"/>
      <c r="F67" s="34"/>
      <c r="G67" s="35" t="s">
        <v>62</v>
      </c>
      <c r="H67" s="36"/>
      <c r="I67" s="36"/>
      <c r="J67" s="36"/>
      <c r="K67" s="34"/>
      <c r="L67" s="40"/>
      <c r="M67" s="34"/>
      <c r="N67" s="35"/>
      <c r="O67" s="208"/>
      <c r="P67" s="184"/>
      <c r="Q67" s="39" t="s">
        <v>225</v>
      </c>
    </row>
    <row r="68" spans="1:17" x14ac:dyDescent="0.15">
      <c r="A68" s="13"/>
      <c r="B68" s="125"/>
      <c r="C68" s="35"/>
      <c r="D68" s="36"/>
      <c r="E68" s="35"/>
      <c r="F68" s="34"/>
      <c r="G68" s="35" t="s">
        <v>242</v>
      </c>
      <c r="H68" s="36"/>
      <c r="I68" s="36"/>
      <c r="J68" s="36"/>
      <c r="K68" s="34"/>
      <c r="L68" s="40"/>
      <c r="M68" s="34"/>
      <c r="N68" s="35"/>
      <c r="O68" s="208"/>
      <c r="P68" s="184"/>
      <c r="Q68" s="39"/>
    </row>
    <row r="69" spans="1:17" x14ac:dyDescent="0.15">
      <c r="A69" s="13"/>
      <c r="B69" s="125"/>
      <c r="C69" s="28" t="s">
        <v>81</v>
      </c>
      <c r="D69" s="29" t="s">
        <v>82</v>
      </c>
      <c r="E69" s="28" t="s">
        <v>72</v>
      </c>
      <c r="F69" s="27"/>
      <c r="G69" s="28" t="s">
        <v>75</v>
      </c>
      <c r="H69" s="29"/>
      <c r="I69" s="29"/>
      <c r="J69" s="29"/>
      <c r="K69" s="27"/>
      <c r="L69" s="31">
        <v>1</v>
      </c>
      <c r="M69" s="32" t="s">
        <v>126</v>
      </c>
      <c r="N69" s="180">
        <v>2</v>
      </c>
      <c r="O69" s="215"/>
      <c r="P69" s="194">
        <f t="shared" si="1"/>
        <v>0</v>
      </c>
      <c r="Q69" s="33" t="s">
        <v>80</v>
      </c>
    </row>
    <row r="70" spans="1:17" x14ac:dyDescent="0.15">
      <c r="A70" s="13"/>
      <c r="B70" s="125"/>
      <c r="C70" s="35"/>
      <c r="D70" s="36"/>
      <c r="E70" s="35" t="s">
        <v>181</v>
      </c>
      <c r="F70" s="34"/>
      <c r="G70" s="35" t="s">
        <v>76</v>
      </c>
      <c r="H70" s="36"/>
      <c r="I70" s="36"/>
      <c r="J70" s="36"/>
      <c r="K70" s="34"/>
      <c r="L70" s="40"/>
      <c r="M70" s="34"/>
      <c r="N70" s="35"/>
      <c r="O70" s="208"/>
      <c r="P70" s="184"/>
      <c r="Q70" s="39"/>
    </row>
    <row r="71" spans="1:17" x14ac:dyDescent="0.15">
      <c r="A71" s="13"/>
      <c r="B71" s="125"/>
      <c r="C71" s="35"/>
      <c r="D71" s="36"/>
      <c r="E71" s="35" t="s">
        <v>73</v>
      </c>
      <c r="F71" s="34"/>
      <c r="G71" s="35" t="s">
        <v>48</v>
      </c>
      <c r="H71" s="36"/>
      <c r="I71" s="36"/>
      <c r="J71" s="36"/>
      <c r="K71" s="34"/>
      <c r="L71" s="40"/>
      <c r="M71" s="34"/>
      <c r="N71" s="35"/>
      <c r="O71" s="208"/>
      <c r="P71" s="184"/>
      <c r="Q71" s="39"/>
    </row>
    <row r="72" spans="1:17" x14ac:dyDescent="0.15">
      <c r="A72" s="13"/>
      <c r="B72" s="125"/>
      <c r="C72" s="35"/>
      <c r="D72" s="36"/>
      <c r="E72" s="35" t="s">
        <v>74</v>
      </c>
      <c r="F72" s="34"/>
      <c r="G72" s="35" t="s">
        <v>77</v>
      </c>
      <c r="H72" s="36"/>
      <c r="I72" s="36"/>
      <c r="J72" s="36"/>
      <c r="K72" s="34"/>
      <c r="L72" s="40"/>
      <c r="M72" s="34"/>
      <c r="N72" s="35"/>
      <c r="O72" s="208"/>
      <c r="P72" s="184"/>
      <c r="Q72" s="39"/>
    </row>
    <row r="73" spans="1:17" x14ac:dyDescent="0.15">
      <c r="A73" s="13"/>
      <c r="B73" s="125"/>
      <c r="C73" s="35"/>
      <c r="D73" s="36"/>
      <c r="E73" s="35"/>
      <c r="F73" s="34"/>
      <c r="G73" s="35" t="s">
        <v>78</v>
      </c>
      <c r="H73" s="36"/>
      <c r="I73" s="36"/>
      <c r="J73" s="36"/>
      <c r="K73" s="34"/>
      <c r="L73" s="40"/>
      <c r="M73" s="34"/>
      <c r="N73" s="35"/>
      <c r="O73" s="208"/>
      <c r="P73" s="184"/>
      <c r="Q73" s="39"/>
    </row>
    <row r="74" spans="1:17" x14ac:dyDescent="0.15">
      <c r="A74" s="13"/>
      <c r="B74" s="125"/>
      <c r="C74" s="35"/>
      <c r="D74" s="51"/>
      <c r="E74" s="50"/>
      <c r="F74" s="52"/>
      <c r="G74" s="50" t="s">
        <v>79</v>
      </c>
      <c r="H74" s="51"/>
      <c r="I74" s="51"/>
      <c r="J74" s="51"/>
      <c r="K74" s="52"/>
      <c r="L74" s="53"/>
      <c r="M74" s="52"/>
      <c r="N74" s="50"/>
      <c r="O74" s="210"/>
      <c r="P74" s="186"/>
      <c r="Q74" s="42"/>
    </row>
    <row r="75" spans="1:17" x14ac:dyDescent="0.15">
      <c r="A75" s="13"/>
      <c r="B75" s="125"/>
      <c r="C75" s="35"/>
      <c r="D75" s="56" t="s">
        <v>83</v>
      </c>
      <c r="E75" s="28" t="s">
        <v>84</v>
      </c>
      <c r="F75" s="27" t="s">
        <v>86</v>
      </c>
      <c r="G75" s="28"/>
      <c r="H75" s="29"/>
      <c r="I75" s="29"/>
      <c r="J75" s="29"/>
      <c r="K75" s="27"/>
      <c r="L75" s="222">
        <v>1</v>
      </c>
      <c r="M75" s="223" t="s">
        <v>126</v>
      </c>
      <c r="N75" s="224">
        <v>0.5</v>
      </c>
      <c r="O75" s="225"/>
      <c r="P75" s="226" t="s">
        <v>286</v>
      </c>
      <c r="Q75" s="33" t="s">
        <v>175</v>
      </c>
    </row>
    <row r="76" spans="1:17" x14ac:dyDescent="0.15">
      <c r="A76" s="13"/>
      <c r="B76" s="125"/>
      <c r="C76" s="35"/>
      <c r="D76" s="30"/>
      <c r="E76" s="35" t="s">
        <v>85</v>
      </c>
      <c r="F76" s="34" t="s">
        <v>304</v>
      </c>
      <c r="G76" s="35"/>
      <c r="H76" s="36"/>
      <c r="I76" s="36"/>
      <c r="J76" s="36"/>
      <c r="K76" s="34"/>
      <c r="L76" s="227"/>
      <c r="M76" s="228"/>
      <c r="N76" s="229"/>
      <c r="O76" s="230"/>
      <c r="P76" s="231"/>
      <c r="Q76" s="39"/>
    </row>
    <row r="77" spans="1:17" x14ac:dyDescent="0.15">
      <c r="A77" s="13"/>
      <c r="B77" s="125"/>
      <c r="C77" s="50"/>
      <c r="D77" s="34"/>
      <c r="E77" s="50" t="s">
        <v>305</v>
      </c>
      <c r="F77" s="52" t="s">
        <v>306</v>
      </c>
      <c r="G77" s="50"/>
      <c r="H77" s="51"/>
      <c r="I77" s="51"/>
      <c r="J77" s="51"/>
      <c r="K77" s="52"/>
      <c r="L77" s="232"/>
      <c r="M77" s="233"/>
      <c r="N77" s="234"/>
      <c r="O77" s="235"/>
      <c r="P77" s="236"/>
      <c r="Q77" s="42"/>
    </row>
    <row r="78" spans="1:17" x14ac:dyDescent="0.15">
      <c r="A78" s="13"/>
      <c r="B78" s="125"/>
      <c r="C78" s="44" t="s">
        <v>87</v>
      </c>
      <c r="D78" s="46" t="s">
        <v>88</v>
      </c>
      <c r="E78" s="44" t="s">
        <v>89</v>
      </c>
      <c r="F78" s="46"/>
      <c r="G78" s="44" t="s">
        <v>273</v>
      </c>
      <c r="H78" s="45"/>
      <c r="I78" s="45"/>
      <c r="J78" s="45"/>
      <c r="K78" s="46"/>
      <c r="L78" s="222">
        <v>1</v>
      </c>
      <c r="M78" s="223" t="s">
        <v>126</v>
      </c>
      <c r="N78" s="237">
        <v>0.5</v>
      </c>
      <c r="O78" s="238"/>
      <c r="P78" s="239" t="s">
        <v>286</v>
      </c>
      <c r="Q78" s="49" t="s">
        <v>206</v>
      </c>
    </row>
    <row r="79" spans="1:17" x14ac:dyDescent="0.15">
      <c r="A79" s="13"/>
      <c r="B79" s="125"/>
      <c r="C79" s="28" t="s">
        <v>272</v>
      </c>
      <c r="D79" s="27"/>
      <c r="E79" s="28" t="s">
        <v>91</v>
      </c>
      <c r="F79" s="27"/>
      <c r="G79" s="28" t="s">
        <v>92</v>
      </c>
      <c r="H79" s="29"/>
      <c r="I79" s="29"/>
      <c r="J79" s="29"/>
      <c r="K79" s="27"/>
      <c r="L79" s="31">
        <v>1</v>
      </c>
      <c r="M79" s="32" t="s">
        <v>126</v>
      </c>
      <c r="N79" s="28">
        <v>1</v>
      </c>
      <c r="O79" s="215"/>
      <c r="P79" s="183">
        <f t="shared" si="1"/>
        <v>0</v>
      </c>
      <c r="Q79" s="33"/>
    </row>
    <row r="80" spans="1:17" x14ac:dyDescent="0.15">
      <c r="A80" s="13"/>
      <c r="B80" s="125"/>
      <c r="C80" s="35" t="s">
        <v>90</v>
      </c>
      <c r="D80" s="34"/>
      <c r="E80" s="35" t="s">
        <v>186</v>
      </c>
      <c r="F80" s="34"/>
      <c r="G80" s="35" t="s">
        <v>76</v>
      </c>
      <c r="H80" s="36"/>
      <c r="I80" s="36"/>
      <c r="J80" s="36"/>
      <c r="K80" s="34"/>
      <c r="L80" s="40"/>
      <c r="M80" s="34"/>
      <c r="N80" s="35"/>
      <c r="O80" s="208"/>
      <c r="P80" s="184"/>
      <c r="Q80" s="39"/>
    </row>
    <row r="81" spans="1:17" x14ac:dyDescent="0.15">
      <c r="A81" s="13"/>
      <c r="B81" s="125"/>
      <c r="C81" s="35"/>
      <c r="D81" s="34"/>
      <c r="E81" s="35"/>
      <c r="F81" s="34"/>
      <c r="G81" s="35" t="s">
        <v>48</v>
      </c>
      <c r="H81" s="36"/>
      <c r="I81" s="36"/>
      <c r="J81" s="36"/>
      <c r="K81" s="34"/>
      <c r="L81" s="40"/>
      <c r="M81" s="34"/>
      <c r="N81" s="35"/>
      <c r="O81" s="208"/>
      <c r="P81" s="184"/>
      <c r="Q81" s="39"/>
    </row>
    <row r="82" spans="1:17" x14ac:dyDescent="0.15">
      <c r="A82" s="13"/>
      <c r="B82" s="125"/>
      <c r="C82" s="50"/>
      <c r="D82" s="52"/>
      <c r="E82" s="50"/>
      <c r="F82" s="52"/>
      <c r="G82" s="50" t="s">
        <v>77</v>
      </c>
      <c r="H82" s="51"/>
      <c r="I82" s="51"/>
      <c r="J82" s="51"/>
      <c r="K82" s="52"/>
      <c r="L82" s="53"/>
      <c r="M82" s="52"/>
      <c r="N82" s="50"/>
      <c r="O82" s="210"/>
      <c r="P82" s="186"/>
      <c r="Q82" s="42"/>
    </row>
    <row r="83" spans="1:17" x14ac:dyDescent="0.15">
      <c r="A83" s="13"/>
      <c r="B83" s="125"/>
      <c r="C83" s="28" t="s">
        <v>93</v>
      </c>
      <c r="D83" s="27"/>
      <c r="E83" s="28" t="s">
        <v>94</v>
      </c>
      <c r="F83" s="27"/>
      <c r="G83" s="28" t="s">
        <v>92</v>
      </c>
      <c r="H83" s="29"/>
      <c r="I83" s="29"/>
      <c r="J83" s="29"/>
      <c r="K83" s="27"/>
      <c r="L83" s="31">
        <v>1</v>
      </c>
      <c r="M83" s="32" t="s">
        <v>126</v>
      </c>
      <c r="N83" s="28">
        <v>2</v>
      </c>
      <c r="O83" s="215"/>
      <c r="P83" s="183">
        <f t="shared" si="1"/>
        <v>0</v>
      </c>
      <c r="Q83" s="33" t="s">
        <v>96</v>
      </c>
    </row>
    <row r="84" spans="1:17" x14ac:dyDescent="0.15">
      <c r="A84" s="13"/>
      <c r="B84" s="125"/>
      <c r="C84" s="35"/>
      <c r="D84" s="34"/>
      <c r="E84" s="35" t="s">
        <v>235</v>
      </c>
      <c r="F84" s="34"/>
      <c r="G84" s="35" t="s">
        <v>76</v>
      </c>
      <c r="H84" s="36"/>
      <c r="I84" s="36"/>
      <c r="J84" s="36"/>
      <c r="K84" s="34"/>
      <c r="L84" s="40"/>
      <c r="M84" s="34"/>
      <c r="N84" s="35"/>
      <c r="O84" s="208"/>
      <c r="P84" s="184"/>
      <c r="Q84" s="39"/>
    </row>
    <row r="85" spans="1:17" x14ac:dyDescent="0.15">
      <c r="A85" s="13"/>
      <c r="B85" s="125"/>
      <c r="C85" s="35"/>
      <c r="D85" s="34"/>
      <c r="E85" s="35"/>
      <c r="F85" s="34"/>
      <c r="G85" s="35" t="s">
        <v>48</v>
      </c>
      <c r="H85" s="36"/>
      <c r="I85" s="36"/>
      <c r="J85" s="36"/>
      <c r="K85" s="34"/>
      <c r="L85" s="40"/>
      <c r="M85" s="34"/>
      <c r="N85" s="35"/>
      <c r="O85" s="208"/>
      <c r="P85" s="184"/>
      <c r="Q85" s="39"/>
    </row>
    <row r="86" spans="1:17" x14ac:dyDescent="0.15">
      <c r="A86" s="13"/>
      <c r="B86" s="125"/>
      <c r="C86" s="35"/>
      <c r="D86" s="34"/>
      <c r="E86" s="35"/>
      <c r="F86" s="34"/>
      <c r="G86" s="35" t="s">
        <v>77</v>
      </c>
      <c r="H86" s="36"/>
      <c r="I86" s="36"/>
      <c r="J86" s="36"/>
      <c r="K86" s="34"/>
      <c r="L86" s="40"/>
      <c r="M86" s="34"/>
      <c r="N86" s="35"/>
      <c r="O86" s="208"/>
      <c r="P86" s="184"/>
      <c r="Q86" s="39"/>
    </row>
    <row r="87" spans="1:17" x14ac:dyDescent="0.15">
      <c r="A87" s="13"/>
      <c r="B87" s="125"/>
      <c r="C87" s="35"/>
      <c r="D87" s="34"/>
      <c r="E87" s="35"/>
      <c r="F87" s="34"/>
      <c r="G87" s="35" t="s">
        <v>78</v>
      </c>
      <c r="H87" s="36"/>
      <c r="I87" s="36"/>
      <c r="J87" s="36"/>
      <c r="K87" s="34"/>
      <c r="L87" s="40"/>
      <c r="M87" s="34"/>
      <c r="N87" s="35"/>
      <c r="O87" s="208"/>
      <c r="P87" s="184"/>
      <c r="Q87" s="39"/>
    </row>
    <row r="88" spans="1:17" x14ac:dyDescent="0.15">
      <c r="A88" s="13"/>
      <c r="B88" s="125"/>
      <c r="C88" s="50"/>
      <c r="D88" s="52"/>
      <c r="E88" s="50"/>
      <c r="F88" s="52"/>
      <c r="G88" s="50" t="s">
        <v>95</v>
      </c>
      <c r="H88" s="51"/>
      <c r="I88" s="51"/>
      <c r="J88" s="51"/>
      <c r="K88" s="52"/>
      <c r="L88" s="53"/>
      <c r="M88" s="52"/>
      <c r="N88" s="50"/>
      <c r="O88" s="210"/>
      <c r="P88" s="186"/>
      <c r="Q88" s="42"/>
    </row>
    <row r="89" spans="1:17" x14ac:dyDescent="0.15">
      <c r="A89" s="13"/>
      <c r="B89" s="125"/>
      <c r="C89" s="28" t="s">
        <v>281</v>
      </c>
      <c r="D89" s="27"/>
      <c r="E89" s="28" t="s">
        <v>291</v>
      </c>
      <c r="F89" s="27"/>
      <c r="G89" s="28" t="s">
        <v>92</v>
      </c>
      <c r="H89" s="29"/>
      <c r="I89" s="29"/>
      <c r="J89" s="29"/>
      <c r="K89" s="27"/>
      <c r="L89" s="130">
        <v>1</v>
      </c>
      <c r="M89" s="27" t="s">
        <v>170</v>
      </c>
      <c r="N89" s="28">
        <v>1</v>
      </c>
      <c r="O89" s="215"/>
      <c r="P89" s="183">
        <f>L89*N89*O89</f>
        <v>0</v>
      </c>
      <c r="Q89" s="33" t="s">
        <v>295</v>
      </c>
    </row>
    <row r="90" spans="1:17" x14ac:dyDescent="0.15">
      <c r="A90" s="13"/>
      <c r="B90" s="125"/>
      <c r="C90" s="35"/>
      <c r="D90" s="36"/>
      <c r="E90" s="35"/>
      <c r="F90" s="34"/>
      <c r="G90" s="35" t="s">
        <v>293</v>
      </c>
      <c r="H90" s="36"/>
      <c r="I90" s="36"/>
      <c r="J90" s="36"/>
      <c r="K90" s="34"/>
      <c r="L90" s="40"/>
      <c r="M90" s="34"/>
      <c r="N90" s="35"/>
      <c r="O90" s="208"/>
      <c r="P90" s="184"/>
      <c r="Q90" s="39"/>
    </row>
    <row r="91" spans="1:17" x14ac:dyDescent="0.15">
      <c r="A91" s="13"/>
      <c r="B91" s="125"/>
      <c r="C91" s="35"/>
      <c r="D91" s="36"/>
      <c r="E91" s="35"/>
      <c r="F91" s="34"/>
      <c r="G91" s="35" t="s">
        <v>48</v>
      </c>
      <c r="H91" s="36"/>
      <c r="I91" s="36"/>
      <c r="J91" s="36"/>
      <c r="K91" s="34"/>
      <c r="L91" s="40"/>
      <c r="M91" s="34"/>
      <c r="N91" s="35"/>
      <c r="O91" s="208"/>
      <c r="P91" s="184"/>
      <c r="Q91" s="39"/>
    </row>
    <row r="92" spans="1:17" x14ac:dyDescent="0.15">
      <c r="A92" s="13"/>
      <c r="B92" s="125"/>
      <c r="C92" s="35"/>
      <c r="D92" s="36"/>
      <c r="E92" s="35"/>
      <c r="F92" s="34"/>
      <c r="G92" s="35" t="s">
        <v>77</v>
      </c>
      <c r="H92" s="36"/>
      <c r="I92" s="36"/>
      <c r="J92" s="36"/>
      <c r="K92" s="34"/>
      <c r="L92" s="40"/>
      <c r="M92" s="34"/>
      <c r="N92" s="35"/>
      <c r="O92" s="208"/>
      <c r="P92" s="184"/>
      <c r="Q92" s="39"/>
    </row>
    <row r="93" spans="1:17" x14ac:dyDescent="0.15">
      <c r="A93" s="13"/>
      <c r="B93" s="125"/>
      <c r="C93" s="35"/>
      <c r="D93" s="36"/>
      <c r="E93" s="35"/>
      <c r="F93" s="34"/>
      <c r="G93" s="35" t="s">
        <v>78</v>
      </c>
      <c r="H93" s="36"/>
      <c r="I93" s="36"/>
      <c r="J93" s="36"/>
      <c r="K93" s="34"/>
      <c r="L93" s="40"/>
      <c r="M93" s="34"/>
      <c r="N93" s="35"/>
      <c r="O93" s="208"/>
      <c r="P93" s="184"/>
      <c r="Q93" s="39"/>
    </row>
    <row r="94" spans="1:17" x14ac:dyDescent="0.15">
      <c r="A94" s="13"/>
      <c r="B94" s="125"/>
      <c r="C94" s="50"/>
      <c r="D94" s="51"/>
      <c r="E94" s="50"/>
      <c r="F94" s="52"/>
      <c r="G94" s="50" t="s">
        <v>294</v>
      </c>
      <c r="H94" s="51"/>
      <c r="I94" s="51"/>
      <c r="J94" s="51"/>
      <c r="K94" s="52"/>
      <c r="L94" s="53"/>
      <c r="M94" s="52"/>
      <c r="N94" s="50"/>
      <c r="O94" s="210"/>
      <c r="P94" s="186"/>
      <c r="Q94" s="42"/>
    </row>
    <row r="95" spans="1:17" x14ac:dyDescent="0.15">
      <c r="A95" s="13"/>
      <c r="B95" s="125"/>
      <c r="C95" s="28" t="s">
        <v>282</v>
      </c>
      <c r="D95" s="29"/>
      <c r="E95" s="28" t="s">
        <v>284</v>
      </c>
      <c r="F95" s="27"/>
      <c r="G95" s="28"/>
      <c r="H95" s="29"/>
      <c r="I95" s="29"/>
      <c r="J95" s="29"/>
      <c r="K95" s="27"/>
      <c r="L95" s="31">
        <v>1</v>
      </c>
      <c r="M95" s="32" t="s">
        <v>126</v>
      </c>
      <c r="N95" s="177" t="s">
        <v>278</v>
      </c>
      <c r="O95" s="207"/>
      <c r="P95" s="190">
        <f t="shared" ref="P95" si="2">L95*N95*O95</f>
        <v>0</v>
      </c>
      <c r="Q95" s="33"/>
    </row>
    <row r="96" spans="1:17" x14ac:dyDescent="0.15">
      <c r="A96" s="13"/>
      <c r="B96" s="125"/>
      <c r="C96" s="44" t="s">
        <v>97</v>
      </c>
      <c r="D96" s="46"/>
      <c r="E96" s="44" t="s">
        <v>98</v>
      </c>
      <c r="F96" s="46"/>
      <c r="G96" s="44" t="s">
        <v>99</v>
      </c>
      <c r="H96" s="45"/>
      <c r="I96" s="45"/>
      <c r="J96" s="45"/>
      <c r="K96" s="46"/>
      <c r="L96" s="31">
        <v>1</v>
      </c>
      <c r="M96" s="32" t="s">
        <v>126</v>
      </c>
      <c r="N96" s="44">
        <v>1</v>
      </c>
      <c r="O96" s="211"/>
      <c r="P96" s="193">
        <f>L96*N96*O96</f>
        <v>0</v>
      </c>
      <c r="Q96" s="49" t="s">
        <v>206</v>
      </c>
    </row>
    <row r="97" spans="1:17" x14ac:dyDescent="0.15">
      <c r="A97" s="13"/>
      <c r="B97" s="125"/>
      <c r="C97" s="28" t="s">
        <v>100</v>
      </c>
      <c r="D97" s="27"/>
      <c r="E97" s="44" t="s">
        <v>101</v>
      </c>
      <c r="F97" s="46" t="s">
        <v>102</v>
      </c>
      <c r="G97" s="44" t="s">
        <v>107</v>
      </c>
      <c r="H97" s="45"/>
      <c r="I97" s="45"/>
      <c r="J97" s="45"/>
      <c r="K97" s="46"/>
      <c r="L97" s="31">
        <v>1</v>
      </c>
      <c r="M97" s="32" t="s">
        <v>126</v>
      </c>
      <c r="N97" s="44">
        <v>2</v>
      </c>
      <c r="O97" s="215"/>
      <c r="P97" s="183">
        <f t="shared" si="1"/>
        <v>0</v>
      </c>
      <c r="Q97" s="33" t="s">
        <v>230</v>
      </c>
    </row>
    <row r="98" spans="1:17" x14ac:dyDescent="0.15">
      <c r="A98" s="13"/>
      <c r="B98" s="125"/>
      <c r="C98" s="35"/>
      <c r="D98" s="34"/>
      <c r="E98" s="44" t="s">
        <v>103</v>
      </c>
      <c r="F98" s="46" t="s">
        <v>105</v>
      </c>
      <c r="G98" s="44" t="s">
        <v>107</v>
      </c>
      <c r="H98" s="45"/>
      <c r="I98" s="45"/>
      <c r="J98" s="45"/>
      <c r="K98" s="46"/>
      <c r="L98" s="31">
        <v>1</v>
      </c>
      <c r="M98" s="32" t="s">
        <v>126</v>
      </c>
      <c r="N98" s="44">
        <v>2</v>
      </c>
      <c r="O98" s="208"/>
      <c r="P98" s="184"/>
      <c r="Q98" s="39" t="s">
        <v>227</v>
      </c>
    </row>
    <row r="99" spans="1:17" x14ac:dyDescent="0.15">
      <c r="A99" s="13"/>
      <c r="B99" s="125"/>
      <c r="C99" s="35"/>
      <c r="D99" s="34"/>
      <c r="E99" s="44" t="s">
        <v>104</v>
      </c>
      <c r="F99" s="46" t="s">
        <v>106</v>
      </c>
      <c r="G99" s="44" t="s">
        <v>107</v>
      </c>
      <c r="H99" s="45"/>
      <c r="I99" s="45"/>
      <c r="J99" s="45"/>
      <c r="K99" s="46"/>
      <c r="L99" s="31">
        <v>1</v>
      </c>
      <c r="M99" s="32" t="s">
        <v>126</v>
      </c>
      <c r="N99" s="44">
        <v>2</v>
      </c>
      <c r="O99" s="210"/>
      <c r="P99" s="186"/>
      <c r="Q99" s="42" t="s">
        <v>227</v>
      </c>
    </row>
    <row r="100" spans="1:17" x14ac:dyDescent="0.15">
      <c r="A100" s="13"/>
      <c r="B100" s="125"/>
      <c r="C100" s="50"/>
      <c r="D100" s="52"/>
      <c r="E100" s="28" t="s">
        <v>279</v>
      </c>
      <c r="F100" s="27" t="s">
        <v>280</v>
      </c>
      <c r="G100" s="28" t="s">
        <v>279</v>
      </c>
      <c r="H100" s="29"/>
      <c r="I100" s="29"/>
      <c r="J100" s="29"/>
      <c r="K100" s="27"/>
      <c r="L100" s="31">
        <v>1</v>
      </c>
      <c r="M100" s="32" t="s">
        <v>130</v>
      </c>
      <c r="N100" s="28">
        <v>1</v>
      </c>
      <c r="O100" s="208"/>
      <c r="P100" s="183">
        <f>L100*N100*O100</f>
        <v>0</v>
      </c>
      <c r="Q100" s="39"/>
    </row>
    <row r="101" spans="1:17" x14ac:dyDescent="0.15">
      <c r="A101" s="13"/>
      <c r="B101" s="125"/>
      <c r="C101" s="67" t="s">
        <v>218</v>
      </c>
      <c r="D101" s="68"/>
      <c r="E101" s="67"/>
      <c r="F101" s="68"/>
      <c r="G101" s="67"/>
      <c r="H101" s="69"/>
      <c r="I101" s="69"/>
      <c r="J101" s="69"/>
      <c r="K101" s="68"/>
      <c r="L101" s="70"/>
      <c r="M101" s="71"/>
      <c r="N101" s="67"/>
      <c r="O101" s="215"/>
      <c r="P101" s="195">
        <f>SUM(P50:P100)</f>
        <v>0</v>
      </c>
      <c r="Q101" s="72"/>
    </row>
    <row r="102" spans="1:17" x14ac:dyDescent="0.15">
      <c r="A102" s="13"/>
      <c r="B102" s="125"/>
      <c r="C102" s="28" t="s">
        <v>108</v>
      </c>
      <c r="D102" s="27"/>
      <c r="E102" s="57" t="s">
        <v>109</v>
      </c>
      <c r="F102" s="27"/>
      <c r="G102" s="28" t="s">
        <v>113</v>
      </c>
      <c r="H102" s="29"/>
      <c r="I102" s="29"/>
      <c r="J102" s="29"/>
      <c r="K102" s="27"/>
      <c r="L102" s="31">
        <v>1</v>
      </c>
      <c r="M102" s="32" t="s">
        <v>126</v>
      </c>
      <c r="N102" s="28">
        <v>1</v>
      </c>
      <c r="O102" s="215"/>
      <c r="P102" s="183">
        <f t="shared" ref="P102:P108" si="3">L102*N102*O102</f>
        <v>0</v>
      </c>
      <c r="Q102" s="33" t="s">
        <v>114</v>
      </c>
    </row>
    <row r="103" spans="1:17" x14ac:dyDescent="0.15">
      <c r="A103" s="13"/>
      <c r="B103" s="125"/>
      <c r="C103" s="35"/>
      <c r="D103" s="34"/>
      <c r="E103" s="35" t="s">
        <v>268</v>
      </c>
      <c r="F103" s="34"/>
      <c r="G103" s="35"/>
      <c r="H103" s="36"/>
      <c r="I103" s="36"/>
      <c r="J103" s="36"/>
      <c r="K103" s="34"/>
      <c r="L103" s="40"/>
      <c r="M103" s="34"/>
      <c r="N103" s="35"/>
      <c r="O103" s="208"/>
      <c r="P103" s="184"/>
      <c r="Q103" s="39"/>
    </row>
    <row r="104" spans="1:17" x14ac:dyDescent="0.15">
      <c r="A104" s="13"/>
      <c r="B104" s="125"/>
      <c r="C104" s="35"/>
      <c r="D104" s="34"/>
      <c r="E104" s="35" t="s">
        <v>110</v>
      </c>
      <c r="F104" s="34"/>
      <c r="G104" s="35"/>
      <c r="H104" s="36"/>
      <c r="I104" s="36"/>
      <c r="J104" s="36"/>
      <c r="K104" s="34"/>
      <c r="L104" s="40"/>
      <c r="M104" s="34"/>
      <c r="N104" s="35"/>
      <c r="O104" s="208"/>
      <c r="P104" s="184"/>
      <c r="Q104" s="39"/>
    </row>
    <row r="105" spans="1:17" x14ac:dyDescent="0.15">
      <c r="A105" s="13"/>
      <c r="B105" s="125"/>
      <c r="C105" s="35"/>
      <c r="D105" s="34"/>
      <c r="E105" s="35" t="s">
        <v>276</v>
      </c>
      <c r="F105" s="34"/>
      <c r="G105" s="35"/>
      <c r="H105" s="36"/>
      <c r="I105" s="36"/>
      <c r="J105" s="36"/>
      <c r="K105" s="34"/>
      <c r="L105" s="40"/>
      <c r="M105" s="34"/>
      <c r="N105" s="35"/>
      <c r="O105" s="208"/>
      <c r="P105" s="184"/>
      <c r="Q105" s="39"/>
    </row>
    <row r="106" spans="1:17" x14ac:dyDescent="0.15">
      <c r="A106" s="13"/>
      <c r="B106" s="125"/>
      <c r="C106" s="35"/>
      <c r="D106" s="34"/>
      <c r="E106" s="35" t="s">
        <v>236</v>
      </c>
      <c r="F106" s="34"/>
      <c r="G106" s="35"/>
      <c r="H106" s="36"/>
      <c r="I106" s="36"/>
      <c r="J106" s="36"/>
      <c r="K106" s="34"/>
      <c r="L106" s="40"/>
      <c r="M106" s="34"/>
      <c r="N106" s="35"/>
      <c r="O106" s="208"/>
      <c r="P106" s="184"/>
      <c r="Q106" s="39"/>
    </row>
    <row r="107" spans="1:17" x14ac:dyDescent="0.15">
      <c r="A107" s="13"/>
      <c r="B107" s="125"/>
      <c r="C107" s="50"/>
      <c r="D107" s="52"/>
      <c r="E107" s="58" t="s">
        <v>269</v>
      </c>
      <c r="F107" s="52"/>
      <c r="G107" s="50"/>
      <c r="H107" s="51"/>
      <c r="I107" s="51"/>
      <c r="J107" s="51"/>
      <c r="K107" s="52"/>
      <c r="L107" s="40"/>
      <c r="M107" s="34"/>
      <c r="N107" s="35"/>
      <c r="O107" s="208"/>
      <c r="P107" s="186"/>
      <c r="Q107" s="42"/>
    </row>
    <row r="108" spans="1:17" x14ac:dyDescent="0.15">
      <c r="A108" s="13"/>
      <c r="B108" s="125"/>
      <c r="C108" s="28" t="s">
        <v>111</v>
      </c>
      <c r="D108" s="27"/>
      <c r="E108" s="28" t="s">
        <v>112</v>
      </c>
      <c r="F108" s="27"/>
      <c r="G108" s="28"/>
      <c r="H108" s="29"/>
      <c r="I108" s="29"/>
      <c r="J108" s="29"/>
      <c r="K108" s="27"/>
      <c r="L108" s="31">
        <v>1</v>
      </c>
      <c r="M108" s="32" t="s">
        <v>126</v>
      </c>
      <c r="N108" s="28">
        <v>1</v>
      </c>
      <c r="O108" s="215"/>
      <c r="P108" s="183">
        <f t="shared" si="3"/>
        <v>0</v>
      </c>
      <c r="Q108" s="33" t="s">
        <v>223</v>
      </c>
    </row>
    <row r="109" spans="1:17" x14ac:dyDescent="0.15">
      <c r="A109" s="13"/>
      <c r="B109" s="122"/>
      <c r="C109" s="87" t="s">
        <v>219</v>
      </c>
      <c r="D109" s="89"/>
      <c r="E109" s="87"/>
      <c r="F109" s="89"/>
      <c r="G109" s="87"/>
      <c r="H109" s="88"/>
      <c r="I109" s="88"/>
      <c r="J109" s="88"/>
      <c r="K109" s="89"/>
      <c r="L109" s="90"/>
      <c r="M109" s="91"/>
      <c r="N109" s="87"/>
      <c r="O109" s="211"/>
      <c r="P109" s="187">
        <f>SUM(P102:P108)</f>
        <v>0</v>
      </c>
      <c r="Q109" s="92"/>
    </row>
    <row r="110" spans="1:17" x14ac:dyDescent="0.15">
      <c r="A110" s="13"/>
      <c r="B110" s="125" t="s">
        <v>263</v>
      </c>
      <c r="C110" s="35" t="s">
        <v>245</v>
      </c>
      <c r="D110" s="34"/>
      <c r="E110" s="35" t="s">
        <v>115</v>
      </c>
      <c r="F110" s="34"/>
      <c r="G110" s="35" t="s">
        <v>120</v>
      </c>
      <c r="H110" s="36"/>
      <c r="I110" s="36"/>
      <c r="J110" s="36"/>
      <c r="K110" s="34"/>
      <c r="L110" s="37">
        <v>3</v>
      </c>
      <c r="M110" s="38" t="s">
        <v>128</v>
      </c>
      <c r="N110" s="35">
        <v>12</v>
      </c>
      <c r="O110" s="208"/>
      <c r="P110" s="184">
        <f t="shared" ref="P110:P117" si="4">L110*N110*O110</f>
        <v>0</v>
      </c>
      <c r="Q110" s="39" t="s">
        <v>131</v>
      </c>
    </row>
    <row r="111" spans="1:17" x14ac:dyDescent="0.15">
      <c r="A111" s="13"/>
      <c r="B111" s="125"/>
      <c r="C111" s="35"/>
      <c r="D111" s="34"/>
      <c r="E111" s="35" t="s">
        <v>116</v>
      </c>
      <c r="F111" s="34"/>
      <c r="G111" s="35"/>
      <c r="H111" s="36"/>
      <c r="I111" s="36"/>
      <c r="J111" s="36"/>
      <c r="K111" s="34"/>
      <c r="L111" s="40"/>
      <c r="M111" s="34"/>
      <c r="N111" s="35"/>
      <c r="O111" s="208"/>
      <c r="P111" s="184"/>
      <c r="Q111" s="39" t="s">
        <v>231</v>
      </c>
    </row>
    <row r="112" spans="1:17" x14ac:dyDescent="0.15">
      <c r="A112" s="13"/>
      <c r="B112" s="125"/>
      <c r="C112" s="50"/>
      <c r="D112" s="52"/>
      <c r="E112" s="50" t="s">
        <v>117</v>
      </c>
      <c r="F112" s="52"/>
      <c r="G112" s="50"/>
      <c r="H112" s="51"/>
      <c r="I112" s="51"/>
      <c r="J112" s="51"/>
      <c r="K112" s="52"/>
      <c r="L112" s="53"/>
      <c r="M112" s="52"/>
      <c r="N112" s="50"/>
      <c r="O112" s="210"/>
      <c r="P112" s="186"/>
      <c r="Q112" s="42"/>
    </row>
    <row r="113" spans="1:17" x14ac:dyDescent="0.15">
      <c r="A113" s="13"/>
      <c r="B113" s="125"/>
      <c r="C113" s="44" t="s">
        <v>118</v>
      </c>
      <c r="D113" s="46"/>
      <c r="E113" s="44" t="s">
        <v>207</v>
      </c>
      <c r="F113" s="46"/>
      <c r="G113" s="44" t="s">
        <v>119</v>
      </c>
      <c r="H113" s="45"/>
      <c r="I113" s="45"/>
      <c r="J113" s="45"/>
      <c r="K113" s="46"/>
      <c r="L113" s="31">
        <v>4</v>
      </c>
      <c r="M113" s="32" t="s">
        <v>129</v>
      </c>
      <c r="N113" s="44">
        <v>3</v>
      </c>
      <c r="O113" s="211"/>
      <c r="P113" s="193">
        <f t="shared" si="4"/>
        <v>0</v>
      </c>
      <c r="Q113" s="49"/>
    </row>
    <row r="114" spans="1:17" x14ac:dyDescent="0.15">
      <c r="A114" s="13"/>
      <c r="B114" s="125"/>
      <c r="C114" s="28" t="s">
        <v>121</v>
      </c>
      <c r="D114" s="27"/>
      <c r="E114" s="28" t="s">
        <v>122</v>
      </c>
      <c r="F114" s="27"/>
      <c r="G114" s="28" t="s">
        <v>120</v>
      </c>
      <c r="H114" s="29"/>
      <c r="I114" s="29"/>
      <c r="J114" s="29"/>
      <c r="K114" s="27"/>
      <c r="L114" s="31">
        <v>1</v>
      </c>
      <c r="M114" s="32" t="s">
        <v>130</v>
      </c>
      <c r="N114" s="28">
        <v>1</v>
      </c>
      <c r="O114" s="215"/>
      <c r="P114" s="183">
        <f t="shared" si="4"/>
        <v>0</v>
      </c>
      <c r="Q114" s="33" t="s">
        <v>132</v>
      </c>
    </row>
    <row r="115" spans="1:17" x14ac:dyDescent="0.15">
      <c r="A115" s="13"/>
      <c r="B115" s="125"/>
      <c r="C115" s="35"/>
      <c r="D115" s="34"/>
      <c r="E115" s="35" t="s">
        <v>123</v>
      </c>
      <c r="F115" s="34"/>
      <c r="G115" s="35"/>
      <c r="H115" s="36"/>
      <c r="I115" s="36"/>
      <c r="J115" s="36"/>
      <c r="K115" s="34"/>
      <c r="L115" s="40"/>
      <c r="M115" s="34"/>
      <c r="N115" s="35"/>
      <c r="O115" s="208"/>
      <c r="P115" s="184"/>
      <c r="Q115" s="39" t="s">
        <v>231</v>
      </c>
    </row>
    <row r="116" spans="1:17" x14ac:dyDescent="0.15">
      <c r="A116" s="13"/>
      <c r="B116" s="125"/>
      <c r="C116" s="35"/>
      <c r="D116" s="34"/>
      <c r="E116" s="35" t="s">
        <v>124</v>
      </c>
      <c r="F116" s="34"/>
      <c r="G116" s="35" t="s">
        <v>125</v>
      </c>
      <c r="H116" s="36"/>
      <c r="I116" s="36"/>
      <c r="J116" s="36"/>
      <c r="K116" s="34"/>
      <c r="L116" s="40"/>
      <c r="M116" s="34"/>
      <c r="N116" s="35"/>
      <c r="O116" s="208"/>
      <c r="P116" s="184"/>
      <c r="Q116" s="39"/>
    </row>
    <row r="117" spans="1:17" x14ac:dyDescent="0.15">
      <c r="A117" s="13"/>
      <c r="B117" s="125"/>
      <c r="C117" s="44" t="s">
        <v>133</v>
      </c>
      <c r="D117" s="46"/>
      <c r="E117" s="44"/>
      <c r="F117" s="46"/>
      <c r="G117" s="44"/>
      <c r="H117" s="45"/>
      <c r="I117" s="45"/>
      <c r="J117" s="45"/>
      <c r="K117" s="46"/>
      <c r="L117" s="47">
        <v>1</v>
      </c>
      <c r="M117" s="48" t="s">
        <v>130</v>
      </c>
      <c r="N117" s="44">
        <v>1</v>
      </c>
      <c r="O117" s="211">
        <v>0</v>
      </c>
      <c r="P117" s="193">
        <f t="shared" si="4"/>
        <v>0</v>
      </c>
      <c r="Q117" s="49" t="s">
        <v>206</v>
      </c>
    </row>
    <row r="118" spans="1:17" x14ac:dyDescent="0.15">
      <c r="A118" s="13"/>
      <c r="B118" s="122"/>
      <c r="C118" s="93" t="s">
        <v>220</v>
      </c>
      <c r="D118" s="94"/>
      <c r="E118" s="93"/>
      <c r="F118" s="94"/>
      <c r="G118" s="93"/>
      <c r="H118" s="95"/>
      <c r="I118" s="95"/>
      <c r="J118" s="95"/>
      <c r="K118" s="94"/>
      <c r="L118" s="96"/>
      <c r="M118" s="97"/>
      <c r="N118" s="93"/>
      <c r="O118" s="210"/>
      <c r="P118" s="196">
        <f>SUM(P110:P117)</f>
        <v>0</v>
      </c>
      <c r="Q118" s="98"/>
    </row>
    <row r="119" spans="1:17" x14ac:dyDescent="0.15">
      <c r="A119" s="13"/>
      <c r="B119" s="39" t="s">
        <v>264</v>
      </c>
      <c r="C119" s="50" t="s">
        <v>134</v>
      </c>
      <c r="D119" s="52"/>
      <c r="E119" s="50" t="s">
        <v>137</v>
      </c>
      <c r="F119" s="52"/>
      <c r="G119" s="50" t="s">
        <v>139</v>
      </c>
      <c r="H119" s="51"/>
      <c r="I119" s="51"/>
      <c r="J119" s="51"/>
      <c r="K119" s="52"/>
      <c r="L119" s="53">
        <v>1</v>
      </c>
      <c r="M119" s="127" t="s">
        <v>141</v>
      </c>
      <c r="N119" s="50">
        <v>1</v>
      </c>
      <c r="O119" s="210"/>
      <c r="P119" s="186">
        <f t="shared" ref="P119:P123" si="5">L119*N119*O119</f>
        <v>0</v>
      </c>
      <c r="Q119" s="42"/>
    </row>
    <row r="120" spans="1:17" x14ac:dyDescent="0.15">
      <c r="A120" s="13"/>
      <c r="B120" s="39"/>
      <c r="C120" s="44" t="s">
        <v>135</v>
      </c>
      <c r="D120" s="46"/>
      <c r="E120" s="44" t="s">
        <v>137</v>
      </c>
      <c r="F120" s="46"/>
      <c r="G120" s="44" t="s">
        <v>139</v>
      </c>
      <c r="H120" s="45"/>
      <c r="I120" s="45"/>
      <c r="J120" s="45"/>
      <c r="K120" s="46"/>
      <c r="L120" s="129">
        <v>1</v>
      </c>
      <c r="M120" s="48" t="s">
        <v>141</v>
      </c>
      <c r="N120" s="44">
        <v>1</v>
      </c>
      <c r="O120" s="211"/>
      <c r="P120" s="193">
        <f t="shared" si="5"/>
        <v>0</v>
      </c>
      <c r="Q120" s="49"/>
    </row>
    <row r="121" spans="1:17" x14ac:dyDescent="0.15">
      <c r="A121" s="13"/>
      <c r="B121" s="39"/>
      <c r="C121" s="44" t="s">
        <v>136</v>
      </c>
      <c r="D121" s="46"/>
      <c r="E121" s="44" t="s">
        <v>138</v>
      </c>
      <c r="F121" s="46"/>
      <c r="G121" s="44" t="s">
        <v>140</v>
      </c>
      <c r="H121" s="45"/>
      <c r="I121" s="45"/>
      <c r="J121" s="45"/>
      <c r="K121" s="46"/>
      <c r="L121" s="129">
        <v>1</v>
      </c>
      <c r="M121" s="48" t="s">
        <v>130</v>
      </c>
      <c r="N121" s="44">
        <v>12</v>
      </c>
      <c r="O121" s="211"/>
      <c r="P121" s="193">
        <f t="shared" si="5"/>
        <v>0</v>
      </c>
      <c r="Q121" s="49"/>
    </row>
    <row r="122" spans="1:17" x14ac:dyDescent="0.15">
      <c r="A122" s="13"/>
      <c r="B122" s="39"/>
      <c r="C122" s="28" t="s">
        <v>212</v>
      </c>
      <c r="D122" s="27"/>
      <c r="E122" s="28" t="s">
        <v>213</v>
      </c>
      <c r="F122" s="27"/>
      <c r="G122" s="28" t="s">
        <v>214</v>
      </c>
      <c r="H122" s="29"/>
      <c r="I122" s="29"/>
      <c r="J122" s="29"/>
      <c r="K122" s="27"/>
      <c r="L122" s="130">
        <v>1</v>
      </c>
      <c r="M122" s="32" t="s">
        <v>126</v>
      </c>
      <c r="N122" s="28">
        <v>6</v>
      </c>
      <c r="O122" s="215"/>
      <c r="P122" s="183">
        <f t="shared" si="5"/>
        <v>0</v>
      </c>
      <c r="Q122" s="33"/>
    </row>
    <row r="123" spans="1:17" x14ac:dyDescent="0.15">
      <c r="A123" s="13"/>
      <c r="B123" s="39"/>
      <c r="C123" s="28" t="s">
        <v>283</v>
      </c>
      <c r="D123" s="27"/>
      <c r="E123" s="28" t="s">
        <v>296</v>
      </c>
      <c r="F123" s="27"/>
      <c r="G123" s="28" t="s">
        <v>292</v>
      </c>
      <c r="H123" s="29"/>
      <c r="I123" s="29"/>
      <c r="J123" s="29"/>
      <c r="K123" s="27"/>
      <c r="L123" s="130">
        <v>1</v>
      </c>
      <c r="M123" s="32" t="s">
        <v>130</v>
      </c>
      <c r="N123" s="28">
        <v>2</v>
      </c>
      <c r="O123" s="215"/>
      <c r="P123" s="183">
        <f t="shared" si="5"/>
        <v>0</v>
      </c>
      <c r="Q123" s="33"/>
    </row>
    <row r="124" spans="1:17" x14ac:dyDescent="0.15">
      <c r="A124" s="13"/>
      <c r="B124" s="39"/>
      <c r="C124" s="50"/>
      <c r="D124" s="52"/>
      <c r="E124" s="50" t="s">
        <v>297</v>
      </c>
      <c r="F124" s="52"/>
      <c r="G124" s="50"/>
      <c r="H124" s="51"/>
      <c r="I124" s="51"/>
      <c r="J124" s="51"/>
      <c r="K124" s="52"/>
      <c r="L124" s="53"/>
      <c r="M124" s="127"/>
      <c r="N124" s="50"/>
      <c r="O124" s="210"/>
      <c r="P124" s="186"/>
      <c r="Q124" s="42"/>
    </row>
    <row r="125" spans="1:17" x14ac:dyDescent="0.15">
      <c r="A125" s="13"/>
      <c r="B125" s="42"/>
      <c r="C125" s="67" t="s">
        <v>221</v>
      </c>
      <c r="D125" s="68"/>
      <c r="E125" s="67"/>
      <c r="F125" s="68"/>
      <c r="G125" s="67"/>
      <c r="H125" s="69"/>
      <c r="I125" s="69"/>
      <c r="J125" s="69"/>
      <c r="K125" s="68"/>
      <c r="L125" s="131"/>
      <c r="M125" s="71"/>
      <c r="N125" s="67"/>
      <c r="O125" s="215"/>
      <c r="P125" s="195">
        <f>SUM(P119:P124)</f>
        <v>0</v>
      </c>
      <c r="Q125" s="72"/>
    </row>
    <row r="126" spans="1:17" ht="15" customHeight="1" thickBot="1" x14ac:dyDescent="0.2">
      <c r="A126" s="13"/>
      <c r="B126" s="132" t="s">
        <v>215</v>
      </c>
      <c r="C126" s="63"/>
      <c r="D126" s="65"/>
      <c r="E126" s="63"/>
      <c r="F126" s="65"/>
      <c r="G126" s="63"/>
      <c r="H126" s="64"/>
      <c r="I126" s="64"/>
      <c r="J126" s="64"/>
      <c r="K126" s="65"/>
      <c r="L126" s="66"/>
      <c r="M126" s="133" t="s">
        <v>130</v>
      </c>
      <c r="N126" s="63"/>
      <c r="O126" s="209"/>
      <c r="P126" s="185">
        <f>P22+P33+P49+P109+P118+P125+P101</f>
        <v>0</v>
      </c>
      <c r="Q126" s="144"/>
    </row>
    <row r="127" spans="1:17" ht="14.25" thickTop="1" x14ac:dyDescent="0.15">
      <c r="A127" s="21" t="s">
        <v>251</v>
      </c>
      <c r="B127" s="39" t="s">
        <v>142</v>
      </c>
      <c r="C127" s="35" t="s">
        <v>16</v>
      </c>
      <c r="D127" s="34"/>
      <c r="E127" s="134"/>
      <c r="F127" s="34"/>
      <c r="G127" s="60"/>
      <c r="H127" s="135"/>
      <c r="I127" s="36"/>
      <c r="J127" s="36"/>
      <c r="K127" s="34"/>
      <c r="L127" s="40"/>
      <c r="M127" s="38"/>
      <c r="N127" s="35"/>
      <c r="O127" s="208"/>
      <c r="P127" s="184"/>
      <c r="Q127" s="39" t="s">
        <v>148</v>
      </c>
    </row>
    <row r="128" spans="1:17" x14ac:dyDescent="0.15">
      <c r="A128" s="13"/>
      <c r="B128" s="39"/>
      <c r="C128" s="35" t="s">
        <v>143</v>
      </c>
      <c r="D128" s="34"/>
      <c r="E128" s="35" t="s">
        <v>147</v>
      </c>
      <c r="F128" s="34"/>
      <c r="G128" s="35" t="s">
        <v>194</v>
      </c>
      <c r="H128" s="136"/>
      <c r="I128" s="36"/>
      <c r="J128" s="36"/>
      <c r="K128" s="34"/>
      <c r="L128" s="40">
        <v>1</v>
      </c>
      <c r="M128" s="38" t="s">
        <v>130</v>
      </c>
      <c r="N128" s="35">
        <v>12</v>
      </c>
      <c r="O128" s="208"/>
      <c r="P128" s="184">
        <f t="shared" ref="P128:P133" si="6">L128*N128*O128</f>
        <v>0</v>
      </c>
      <c r="Q128" s="39" t="s">
        <v>246</v>
      </c>
    </row>
    <row r="129" spans="1:17" x14ac:dyDescent="0.15">
      <c r="A129" s="13"/>
      <c r="B129" s="13"/>
      <c r="C129" s="11" t="s">
        <v>144</v>
      </c>
      <c r="D129" s="12"/>
      <c r="E129" s="35"/>
      <c r="F129" s="34"/>
      <c r="G129" s="134"/>
      <c r="H129" s="36"/>
      <c r="I129" s="36"/>
      <c r="J129" s="36"/>
      <c r="K129" s="34"/>
      <c r="L129" s="40">
        <v>1</v>
      </c>
      <c r="M129" s="38" t="s">
        <v>130</v>
      </c>
      <c r="N129" s="35">
        <v>12</v>
      </c>
      <c r="O129" s="208"/>
      <c r="P129" s="184">
        <f t="shared" si="6"/>
        <v>0</v>
      </c>
      <c r="Q129" s="39" t="s">
        <v>247</v>
      </c>
    </row>
    <row r="130" spans="1:17" x14ac:dyDescent="0.15">
      <c r="A130" s="13"/>
      <c r="B130" s="13"/>
      <c r="C130" s="60" t="s">
        <v>145</v>
      </c>
      <c r="D130" s="34"/>
      <c r="E130" s="35"/>
      <c r="F130" s="34"/>
      <c r="G130" s="35"/>
      <c r="H130" s="136"/>
      <c r="I130" s="36"/>
      <c r="J130" s="36"/>
      <c r="K130" s="34"/>
      <c r="L130" s="40"/>
      <c r="M130" s="34"/>
      <c r="N130" s="35"/>
      <c r="O130" s="208"/>
      <c r="P130" s="184">
        <f t="shared" si="6"/>
        <v>0</v>
      </c>
      <c r="Q130" s="39" t="s">
        <v>149</v>
      </c>
    </row>
    <row r="131" spans="1:17" ht="14.25" thickBot="1" x14ac:dyDescent="0.2">
      <c r="A131" s="13"/>
      <c r="B131" s="13"/>
      <c r="C131" s="60" t="s">
        <v>146</v>
      </c>
      <c r="D131" s="34"/>
      <c r="E131" s="145"/>
      <c r="F131" s="34"/>
      <c r="G131" s="145"/>
      <c r="H131" s="36"/>
      <c r="I131" s="36"/>
      <c r="J131" s="36"/>
      <c r="K131" s="34"/>
      <c r="L131" s="40"/>
      <c r="M131" s="34"/>
      <c r="N131" s="35"/>
      <c r="O131" s="208"/>
      <c r="P131" s="184">
        <f t="shared" si="6"/>
        <v>0</v>
      </c>
      <c r="Q131" s="39" t="s">
        <v>150</v>
      </c>
    </row>
    <row r="132" spans="1:17" ht="14.25" thickTop="1" x14ac:dyDescent="0.15">
      <c r="A132" s="13"/>
      <c r="B132" s="21" t="s">
        <v>151</v>
      </c>
      <c r="C132" s="18" t="s">
        <v>16</v>
      </c>
      <c r="D132" s="20"/>
      <c r="E132" s="146"/>
      <c r="F132" s="147"/>
      <c r="G132" s="148"/>
      <c r="H132" s="149"/>
      <c r="I132" s="149"/>
      <c r="J132" s="149"/>
      <c r="K132" s="147"/>
      <c r="L132" s="150"/>
      <c r="M132" s="151"/>
      <c r="N132" s="106"/>
      <c r="O132" s="216"/>
      <c r="P132" s="197"/>
      <c r="Q132" s="152"/>
    </row>
    <row r="133" spans="1:17" x14ac:dyDescent="0.15">
      <c r="A133" s="13"/>
      <c r="B133" s="13"/>
      <c r="C133" s="23" t="s">
        <v>152</v>
      </c>
      <c r="D133" s="12"/>
      <c r="E133" s="35" t="s">
        <v>154</v>
      </c>
      <c r="F133" s="34"/>
      <c r="G133" s="35" t="s">
        <v>307</v>
      </c>
      <c r="H133" s="36"/>
      <c r="I133" s="36"/>
      <c r="J133" s="36"/>
      <c r="K133" s="34"/>
      <c r="L133" s="40">
        <v>1</v>
      </c>
      <c r="M133" s="38" t="s">
        <v>126</v>
      </c>
      <c r="N133" s="35">
        <v>4</v>
      </c>
      <c r="O133" s="208"/>
      <c r="P133" s="184">
        <f t="shared" si="6"/>
        <v>0</v>
      </c>
      <c r="Q133" s="39"/>
    </row>
    <row r="134" spans="1:17" x14ac:dyDescent="0.15">
      <c r="A134" s="13"/>
      <c r="B134" s="13"/>
      <c r="C134" s="24" t="s">
        <v>153</v>
      </c>
      <c r="D134" s="12"/>
      <c r="E134" s="35"/>
      <c r="F134" s="34"/>
      <c r="G134" s="35" t="s">
        <v>194</v>
      </c>
      <c r="H134" s="36"/>
      <c r="I134" s="36"/>
      <c r="J134" s="36"/>
      <c r="K134" s="34"/>
      <c r="L134" s="40"/>
      <c r="M134" s="34"/>
      <c r="N134" s="35"/>
      <c r="O134" s="208"/>
      <c r="P134" s="184"/>
      <c r="Q134" s="39"/>
    </row>
    <row r="135" spans="1:17" x14ac:dyDescent="0.15">
      <c r="A135" s="13"/>
      <c r="B135" s="140"/>
      <c r="C135" s="141"/>
      <c r="D135" s="142"/>
      <c r="E135" s="153"/>
      <c r="F135" s="154"/>
      <c r="G135" s="153"/>
      <c r="H135" s="155"/>
      <c r="I135" s="155"/>
      <c r="J135" s="155"/>
      <c r="K135" s="154"/>
      <c r="L135" s="156"/>
      <c r="M135" s="154"/>
      <c r="N135" s="153"/>
      <c r="O135" s="217"/>
      <c r="P135" s="198"/>
      <c r="Q135" s="157"/>
    </row>
    <row r="136" spans="1:17" ht="14.25" thickBot="1" x14ac:dyDescent="0.2">
      <c r="A136" s="13"/>
      <c r="B136" s="162" t="s">
        <v>308</v>
      </c>
      <c r="C136" s="254" t="s">
        <v>309</v>
      </c>
      <c r="D136" s="143"/>
      <c r="E136" s="158" t="s">
        <v>310</v>
      </c>
      <c r="F136" s="159"/>
      <c r="G136" s="259"/>
      <c r="H136" s="260"/>
      <c r="I136" s="260"/>
      <c r="J136" s="260"/>
      <c r="K136" s="261"/>
      <c r="L136" s="160">
        <v>1</v>
      </c>
      <c r="M136" s="161" t="s">
        <v>170</v>
      </c>
      <c r="N136" s="158">
        <v>4</v>
      </c>
      <c r="O136" s="218"/>
      <c r="P136" s="199">
        <f t="shared" ref="P136" si="7">L136*N136*O136</f>
        <v>0</v>
      </c>
      <c r="Q136" s="162"/>
    </row>
    <row r="137" spans="1:17" ht="14.25" thickTop="1" x14ac:dyDescent="0.15">
      <c r="A137" s="13"/>
      <c r="B137" s="13" t="s">
        <v>155</v>
      </c>
      <c r="C137" s="11" t="s">
        <v>16</v>
      </c>
      <c r="D137" s="12"/>
      <c r="E137" s="134"/>
      <c r="F137" s="34"/>
      <c r="G137" s="148"/>
      <c r="H137" s="36"/>
      <c r="I137" s="36"/>
      <c r="J137" s="36"/>
      <c r="K137" s="34"/>
      <c r="L137" s="40"/>
      <c r="M137" s="38"/>
      <c r="N137" s="35"/>
      <c r="O137" s="208"/>
      <c r="P137" s="184"/>
      <c r="Q137" s="39"/>
    </row>
    <row r="138" spans="1:17" x14ac:dyDescent="0.15">
      <c r="A138" s="13"/>
      <c r="B138" s="13"/>
      <c r="C138" s="11" t="s">
        <v>156</v>
      </c>
      <c r="D138" s="12"/>
      <c r="E138" s="35" t="s">
        <v>154</v>
      </c>
      <c r="F138" s="34"/>
      <c r="G138" s="35" t="s">
        <v>307</v>
      </c>
      <c r="H138" s="36"/>
      <c r="I138" s="36"/>
      <c r="J138" s="36"/>
      <c r="K138" s="34"/>
      <c r="L138" s="40">
        <v>1</v>
      </c>
      <c r="M138" s="38" t="s">
        <v>126</v>
      </c>
      <c r="N138" s="35">
        <v>4</v>
      </c>
      <c r="O138" s="208"/>
      <c r="P138" s="184">
        <f t="shared" ref="P138" si="8">L138*N138*O138</f>
        <v>0</v>
      </c>
      <c r="Q138" s="39" t="s">
        <v>157</v>
      </c>
    </row>
    <row r="139" spans="1:17" x14ac:dyDescent="0.15">
      <c r="A139" s="13"/>
      <c r="B139" s="13"/>
      <c r="C139" s="35" t="s">
        <v>209</v>
      </c>
      <c r="D139" s="12"/>
      <c r="E139" s="35"/>
      <c r="F139" s="34"/>
      <c r="G139" s="35" t="s">
        <v>194</v>
      </c>
      <c r="H139" s="36"/>
      <c r="I139" s="36"/>
      <c r="J139" s="36"/>
      <c r="K139" s="34"/>
      <c r="L139" s="40"/>
      <c r="M139" s="34"/>
      <c r="N139" s="35"/>
      <c r="O139" s="208"/>
      <c r="P139" s="184"/>
      <c r="Q139" s="39" t="s">
        <v>193</v>
      </c>
    </row>
    <row r="140" spans="1:17" x14ac:dyDescent="0.15">
      <c r="A140" s="13"/>
      <c r="B140" s="13"/>
      <c r="C140" s="35"/>
      <c r="D140" s="12"/>
      <c r="E140" s="35"/>
      <c r="F140" s="34"/>
      <c r="G140" s="35"/>
      <c r="H140" s="36"/>
      <c r="I140" s="36"/>
      <c r="J140" s="36"/>
      <c r="K140" s="34"/>
      <c r="L140" s="40"/>
      <c r="M140" s="34"/>
      <c r="N140" s="35"/>
      <c r="O140" s="208"/>
      <c r="P140" s="184"/>
      <c r="Q140" s="39"/>
    </row>
    <row r="141" spans="1:17" ht="14.25" thickBot="1" x14ac:dyDescent="0.2">
      <c r="A141" s="13"/>
      <c r="B141" s="76" t="s">
        <v>252</v>
      </c>
      <c r="C141" s="74"/>
      <c r="D141" s="75"/>
      <c r="E141" s="63"/>
      <c r="F141" s="65"/>
      <c r="G141" s="63"/>
      <c r="H141" s="64"/>
      <c r="I141" s="64"/>
      <c r="J141" s="64"/>
      <c r="K141" s="65"/>
      <c r="L141" s="66"/>
      <c r="M141" s="65"/>
      <c r="N141" s="63"/>
      <c r="O141" s="209"/>
      <c r="P141" s="185">
        <f>SUM(P128:P140)</f>
        <v>0</v>
      </c>
      <c r="Q141" s="62"/>
    </row>
    <row r="142" spans="1:17" ht="14.25" thickTop="1" x14ac:dyDescent="0.15">
      <c r="A142" s="21" t="s">
        <v>253</v>
      </c>
      <c r="B142" s="13" t="s">
        <v>158</v>
      </c>
      <c r="C142" s="11" t="s">
        <v>16</v>
      </c>
      <c r="D142" s="12"/>
      <c r="E142" s="35"/>
      <c r="F142" s="34"/>
      <c r="G142" s="35"/>
      <c r="H142" s="36"/>
      <c r="I142" s="36"/>
      <c r="J142" s="36"/>
      <c r="K142" s="34"/>
      <c r="L142" s="40"/>
      <c r="M142" s="38"/>
      <c r="N142" s="35"/>
      <c r="O142" s="208"/>
      <c r="P142" s="184"/>
      <c r="Q142" s="41"/>
    </row>
    <row r="143" spans="1:17" x14ac:dyDescent="0.15">
      <c r="A143" s="13"/>
      <c r="B143" s="13"/>
      <c r="C143" s="11" t="s">
        <v>159</v>
      </c>
      <c r="D143" s="12"/>
      <c r="E143" s="35" t="s">
        <v>162</v>
      </c>
      <c r="F143" s="34"/>
      <c r="G143" s="35"/>
      <c r="H143" s="36"/>
      <c r="I143" s="36"/>
      <c r="J143" s="36"/>
      <c r="K143" s="34"/>
      <c r="L143" s="40">
        <v>1</v>
      </c>
      <c r="M143" s="38" t="s">
        <v>130</v>
      </c>
      <c r="N143" s="35">
        <v>12</v>
      </c>
      <c r="O143" s="208"/>
      <c r="P143" s="184">
        <f>L143*N143*O143</f>
        <v>0</v>
      </c>
      <c r="Q143" s="41"/>
    </row>
    <row r="144" spans="1:17" x14ac:dyDescent="0.15">
      <c r="A144" s="13"/>
      <c r="B144" s="13"/>
      <c r="C144" s="11" t="s">
        <v>160</v>
      </c>
      <c r="D144" s="12"/>
      <c r="E144" s="35" t="s">
        <v>163</v>
      </c>
      <c r="F144" s="34"/>
      <c r="G144" s="35"/>
      <c r="H144" s="36"/>
      <c r="I144" s="36"/>
      <c r="J144" s="36"/>
      <c r="K144" s="34"/>
      <c r="L144" s="40"/>
      <c r="M144" s="34"/>
      <c r="N144" s="35"/>
      <c r="O144" s="208"/>
      <c r="P144" s="184"/>
      <c r="Q144" s="41"/>
    </row>
    <row r="145" spans="1:17" x14ac:dyDescent="0.15">
      <c r="A145" s="13"/>
      <c r="B145" s="13"/>
      <c r="C145" s="11" t="s">
        <v>161</v>
      </c>
      <c r="D145" s="12"/>
      <c r="E145" s="35"/>
      <c r="F145" s="34"/>
      <c r="G145" s="35"/>
      <c r="H145" s="36"/>
      <c r="I145" s="36"/>
      <c r="J145" s="36"/>
      <c r="K145" s="34"/>
      <c r="L145" s="40"/>
      <c r="M145" s="34"/>
      <c r="N145" s="35"/>
      <c r="O145" s="208"/>
      <c r="P145" s="184"/>
      <c r="Q145" s="39"/>
    </row>
    <row r="146" spans="1:17" x14ac:dyDescent="0.15">
      <c r="A146" s="13"/>
      <c r="B146" s="13"/>
      <c r="C146" s="11"/>
      <c r="D146" s="12"/>
      <c r="E146" s="35"/>
      <c r="F146" s="34"/>
      <c r="G146" s="35"/>
      <c r="H146" s="36"/>
      <c r="I146" s="36"/>
      <c r="J146" s="36"/>
      <c r="K146" s="34"/>
      <c r="L146" s="40"/>
      <c r="M146" s="34"/>
      <c r="N146" s="35"/>
      <c r="O146" s="208"/>
      <c r="P146" s="184"/>
      <c r="Q146" s="163"/>
    </row>
    <row r="147" spans="1:17" ht="14.25" thickBot="1" x14ac:dyDescent="0.2">
      <c r="A147" s="247"/>
      <c r="B147" s="76" t="s">
        <v>222</v>
      </c>
      <c r="C147" s="74"/>
      <c r="D147" s="75"/>
      <c r="E147" s="63"/>
      <c r="F147" s="65"/>
      <c r="G147" s="63"/>
      <c r="H147" s="64"/>
      <c r="I147" s="64"/>
      <c r="J147" s="64"/>
      <c r="K147" s="65"/>
      <c r="L147" s="66"/>
      <c r="M147" s="65"/>
      <c r="N147" s="63"/>
      <c r="O147" s="209"/>
      <c r="P147" s="185">
        <f>SUM(P142:P146)</f>
        <v>0</v>
      </c>
      <c r="Q147" s="62"/>
    </row>
    <row r="148" spans="1:17" ht="14.25" thickTop="1" x14ac:dyDescent="0.15">
      <c r="A148" s="113" t="s">
        <v>320</v>
      </c>
      <c r="B148" s="105" t="s">
        <v>164</v>
      </c>
      <c r="C148" s="106" t="s">
        <v>16</v>
      </c>
      <c r="D148" s="107"/>
      <c r="E148" s="108"/>
      <c r="F148" s="107"/>
      <c r="G148" s="108"/>
      <c r="H148" s="109"/>
      <c r="I148" s="109"/>
      <c r="J148" s="109"/>
      <c r="K148" s="107"/>
      <c r="L148" s="110"/>
      <c r="M148" s="111"/>
      <c r="N148" s="181"/>
      <c r="O148" s="219"/>
      <c r="P148" s="200"/>
      <c r="Q148" s="112"/>
    </row>
    <row r="149" spans="1:17" x14ac:dyDescent="0.15">
      <c r="A149" s="113"/>
      <c r="B149" s="113"/>
      <c r="C149" s="114" t="s">
        <v>287</v>
      </c>
      <c r="D149" s="115"/>
      <c r="E149" s="114"/>
      <c r="F149" s="115"/>
      <c r="G149" s="114"/>
      <c r="H149" s="116"/>
      <c r="I149" s="116"/>
      <c r="J149" s="116"/>
      <c r="K149" s="115"/>
      <c r="L149" s="240"/>
      <c r="M149" s="241" t="s">
        <v>169</v>
      </c>
      <c r="N149" s="242"/>
      <c r="O149" s="243"/>
      <c r="P149" s="244" t="s">
        <v>286</v>
      </c>
      <c r="Q149" s="119"/>
    </row>
    <row r="150" spans="1:17" x14ac:dyDescent="0.15">
      <c r="A150" s="39"/>
      <c r="B150" s="39"/>
      <c r="C150" s="35" t="s">
        <v>288</v>
      </c>
      <c r="D150" s="34"/>
      <c r="E150" s="35"/>
      <c r="F150" s="34"/>
      <c r="G150" s="35"/>
      <c r="H150" s="36"/>
      <c r="I150" s="36"/>
      <c r="J150" s="36"/>
      <c r="K150" s="34"/>
      <c r="L150" s="227"/>
      <c r="M150" s="245" t="s">
        <v>169</v>
      </c>
      <c r="N150" s="229"/>
      <c r="O150" s="230"/>
      <c r="P150" s="244" t="s">
        <v>286</v>
      </c>
      <c r="Q150" s="39"/>
    </row>
    <row r="151" spans="1:17" x14ac:dyDescent="0.15">
      <c r="A151" s="39"/>
      <c r="B151" s="39"/>
      <c r="C151" s="35" t="s">
        <v>289</v>
      </c>
      <c r="D151" s="34"/>
      <c r="E151" s="35"/>
      <c r="F151" s="34"/>
      <c r="G151" s="35"/>
      <c r="H151" s="36"/>
      <c r="I151" s="36"/>
      <c r="J151" s="36"/>
      <c r="K151" s="34"/>
      <c r="L151" s="227"/>
      <c r="M151" s="245" t="s">
        <v>169</v>
      </c>
      <c r="N151" s="229"/>
      <c r="O151" s="230"/>
      <c r="P151" s="244" t="s">
        <v>286</v>
      </c>
      <c r="Q151" s="39"/>
    </row>
    <row r="152" spans="1:17" x14ac:dyDescent="0.15">
      <c r="A152" s="39"/>
      <c r="B152" s="39"/>
      <c r="C152" s="35" t="s">
        <v>165</v>
      </c>
      <c r="D152" s="34"/>
      <c r="E152" s="35"/>
      <c r="F152" s="34"/>
      <c r="G152" s="35"/>
      <c r="H152" s="36"/>
      <c r="I152" s="36"/>
      <c r="J152" s="36"/>
      <c r="K152" s="34"/>
      <c r="L152" s="40">
        <v>1</v>
      </c>
      <c r="M152" s="38" t="s">
        <v>170</v>
      </c>
      <c r="N152" s="35">
        <v>2</v>
      </c>
      <c r="O152" s="208"/>
      <c r="P152" s="184">
        <f t="shared" ref="P152:P156" si="9">L152*N152*O152</f>
        <v>0</v>
      </c>
      <c r="Q152" s="39" t="s">
        <v>187</v>
      </c>
    </row>
    <row r="153" spans="1:17" x14ac:dyDescent="0.15">
      <c r="A153" s="39"/>
      <c r="B153" s="39"/>
      <c r="C153" s="35" t="s">
        <v>166</v>
      </c>
      <c r="D153" s="34"/>
      <c r="E153" s="35"/>
      <c r="F153" s="34"/>
      <c r="G153" s="35"/>
      <c r="H153" s="36"/>
      <c r="I153" s="36"/>
      <c r="J153" s="36"/>
      <c r="K153" s="34"/>
      <c r="L153" s="120">
        <v>1</v>
      </c>
      <c r="M153" s="38" t="s">
        <v>170</v>
      </c>
      <c r="N153" s="35">
        <v>3</v>
      </c>
      <c r="O153" s="208"/>
      <c r="P153" s="184">
        <f t="shared" si="9"/>
        <v>0</v>
      </c>
      <c r="Q153" s="39" t="s">
        <v>190</v>
      </c>
    </row>
    <row r="154" spans="1:17" x14ac:dyDescent="0.15">
      <c r="A154" s="39"/>
      <c r="B154" s="39"/>
      <c r="C154" s="114" t="s">
        <v>167</v>
      </c>
      <c r="D154" s="34"/>
      <c r="E154" s="35"/>
      <c r="F154" s="34"/>
      <c r="G154" s="35"/>
      <c r="H154" s="36"/>
      <c r="I154" s="36"/>
      <c r="J154" s="36"/>
      <c r="K154" s="34"/>
      <c r="L154" s="117">
        <v>1</v>
      </c>
      <c r="M154" s="118" t="s">
        <v>170</v>
      </c>
      <c r="N154" s="114">
        <v>3</v>
      </c>
      <c r="O154" s="220"/>
      <c r="P154" s="201">
        <f t="shared" si="9"/>
        <v>0</v>
      </c>
      <c r="Q154" s="119" t="s">
        <v>189</v>
      </c>
    </row>
    <row r="155" spans="1:17" ht="27" x14ac:dyDescent="0.15">
      <c r="A155" s="39"/>
      <c r="B155" s="39"/>
      <c r="C155" s="35" t="s">
        <v>168</v>
      </c>
      <c r="D155" s="34"/>
      <c r="E155" s="35"/>
      <c r="F155" s="34"/>
      <c r="G155" s="35"/>
      <c r="H155" s="36"/>
      <c r="I155" s="36"/>
      <c r="J155" s="36"/>
      <c r="K155" s="34"/>
      <c r="L155" s="40">
        <v>1</v>
      </c>
      <c r="M155" s="38" t="s">
        <v>170</v>
      </c>
      <c r="N155" s="35">
        <v>2</v>
      </c>
      <c r="O155" s="208"/>
      <c r="P155" s="184">
        <f t="shared" si="9"/>
        <v>0</v>
      </c>
      <c r="Q155" s="119" t="s">
        <v>191</v>
      </c>
    </row>
    <row r="156" spans="1:17" x14ac:dyDescent="0.15">
      <c r="A156" s="39"/>
      <c r="B156" s="39"/>
      <c r="C156" s="35" t="s">
        <v>188</v>
      </c>
      <c r="D156" s="34"/>
      <c r="E156" s="35"/>
      <c r="F156" s="34"/>
      <c r="G156" s="35"/>
      <c r="H156" s="36"/>
      <c r="I156" s="36"/>
      <c r="J156" s="36"/>
      <c r="K156" s="34"/>
      <c r="L156" s="40">
        <v>1</v>
      </c>
      <c r="M156" s="38" t="s">
        <v>170</v>
      </c>
      <c r="N156" s="35">
        <v>1</v>
      </c>
      <c r="O156" s="208"/>
      <c r="P156" s="184">
        <f t="shared" si="9"/>
        <v>0</v>
      </c>
      <c r="Q156" s="39" t="s">
        <v>192</v>
      </c>
    </row>
    <row r="157" spans="1:17" x14ac:dyDescent="0.15">
      <c r="A157" s="39"/>
      <c r="B157" s="39"/>
      <c r="C157" s="50" t="s">
        <v>196</v>
      </c>
      <c r="D157" s="34"/>
      <c r="E157" s="35"/>
      <c r="F157" s="34"/>
      <c r="G157" s="35"/>
      <c r="H157" s="36"/>
      <c r="I157" s="36"/>
      <c r="J157" s="36"/>
      <c r="K157" s="34"/>
      <c r="L157" s="40">
        <v>1</v>
      </c>
      <c r="M157" s="38" t="s">
        <v>170</v>
      </c>
      <c r="N157" s="35">
        <v>12</v>
      </c>
      <c r="O157" s="208"/>
      <c r="P157" s="184">
        <f>L157*N157*O157</f>
        <v>0</v>
      </c>
      <c r="Q157" s="39" t="s">
        <v>285</v>
      </c>
    </row>
    <row r="158" spans="1:17" ht="14.25" thickBot="1" x14ac:dyDescent="0.2">
      <c r="A158" s="247"/>
      <c r="B158" s="76" t="s">
        <v>254</v>
      </c>
      <c r="C158" s="74"/>
      <c r="D158" s="75"/>
      <c r="E158" s="63"/>
      <c r="F158" s="65"/>
      <c r="G158" s="63"/>
      <c r="H158" s="64"/>
      <c r="I158" s="64"/>
      <c r="J158" s="64"/>
      <c r="K158" s="65"/>
      <c r="L158" s="66"/>
      <c r="M158" s="133"/>
      <c r="N158" s="63"/>
      <c r="O158" s="209"/>
      <c r="P158" s="185">
        <f>SUM(P148:P157)</f>
        <v>0</v>
      </c>
      <c r="Q158" s="62"/>
    </row>
    <row r="159" spans="1:17" ht="14.25" thickTop="1" x14ac:dyDescent="0.15">
      <c r="A159" s="18" t="s">
        <v>261</v>
      </c>
      <c r="B159" s="18" t="s">
        <v>265</v>
      </c>
      <c r="C159" s="11" t="s">
        <v>16</v>
      </c>
      <c r="D159" s="19"/>
      <c r="E159" s="106"/>
      <c r="F159" s="149"/>
      <c r="G159" s="106"/>
      <c r="H159" s="149"/>
      <c r="I159" s="149"/>
      <c r="J159" s="149"/>
      <c r="K159" s="149"/>
      <c r="L159" s="150"/>
      <c r="M159" s="164"/>
      <c r="N159" s="106"/>
      <c r="O159" s="216"/>
      <c r="P159" s="202"/>
      <c r="Q159" s="152"/>
    </row>
    <row r="160" spans="1:17" x14ac:dyDescent="0.15">
      <c r="A160" s="11"/>
      <c r="B160" s="17"/>
      <c r="C160" s="17"/>
      <c r="D160" s="86"/>
      <c r="E160" s="50"/>
      <c r="F160" s="51"/>
      <c r="G160" s="50"/>
      <c r="H160" s="51"/>
      <c r="I160" s="51"/>
      <c r="J160" s="51"/>
      <c r="K160" s="51"/>
      <c r="L160" s="53">
        <v>1</v>
      </c>
      <c r="M160" s="165" t="s">
        <v>170</v>
      </c>
      <c r="N160" s="50"/>
      <c r="O160" s="210">
        <v>0</v>
      </c>
      <c r="P160" s="203">
        <v>0</v>
      </c>
      <c r="Q160" s="42"/>
    </row>
    <row r="161" spans="1:17" ht="14.25" thickBot="1" x14ac:dyDescent="0.2">
      <c r="A161" s="248"/>
      <c r="B161" s="73" t="s">
        <v>266</v>
      </c>
      <c r="C161" s="100"/>
      <c r="D161" s="99"/>
      <c r="E161" s="166"/>
      <c r="F161" s="167"/>
      <c r="G161" s="166"/>
      <c r="H161" s="167"/>
      <c r="I161" s="167"/>
      <c r="J161" s="167"/>
      <c r="K161" s="167"/>
      <c r="L161" s="168"/>
      <c r="M161" s="169"/>
      <c r="N161" s="166"/>
      <c r="O161" s="221"/>
      <c r="P161" s="204">
        <f>P160</f>
        <v>0</v>
      </c>
      <c r="Q161" s="132"/>
    </row>
    <row r="162" spans="1:17" ht="14.25" thickTop="1" x14ac:dyDescent="0.15">
      <c r="A162" s="22"/>
      <c r="B162" s="22"/>
      <c r="C162" s="22"/>
      <c r="D162" s="22"/>
      <c r="E162" s="30"/>
      <c r="F162" s="30"/>
      <c r="G162" s="30"/>
      <c r="H162" s="30"/>
      <c r="I162" s="30"/>
      <c r="J162" s="30"/>
      <c r="K162" s="30"/>
      <c r="L162" s="170"/>
      <c r="M162" s="30"/>
      <c r="N162" s="30"/>
      <c r="O162" s="170"/>
      <c r="P162" s="170"/>
      <c r="Q162" s="30"/>
    </row>
    <row r="163" spans="1:17" ht="22.5" customHeight="1" x14ac:dyDescent="0.15">
      <c r="A163" s="8" t="s">
        <v>171</v>
      </c>
      <c r="B163" s="8" t="s">
        <v>267</v>
      </c>
      <c r="C163" s="14"/>
      <c r="D163" s="16"/>
      <c r="E163" s="44"/>
      <c r="F163" s="46"/>
      <c r="G163" s="44"/>
      <c r="H163" s="45"/>
      <c r="I163" s="45"/>
      <c r="J163" s="45"/>
      <c r="K163" s="46"/>
      <c r="L163" s="129"/>
      <c r="M163" s="46"/>
      <c r="N163" s="49"/>
      <c r="O163" s="55"/>
      <c r="P163" s="55">
        <f>P13+P126+P141+P147+P158+P161</f>
        <v>0</v>
      </c>
      <c r="Q163" s="49"/>
    </row>
    <row r="164" spans="1:17" x14ac:dyDescent="0.15">
      <c r="A164" s="22"/>
      <c r="B164" s="22"/>
      <c r="C164" s="22"/>
      <c r="D164" s="22"/>
      <c r="E164" s="22"/>
      <c r="F164" s="22"/>
      <c r="G164" s="22"/>
      <c r="H164" s="22"/>
      <c r="I164" s="22"/>
      <c r="J164" s="22"/>
      <c r="K164" s="22"/>
      <c r="L164" s="61"/>
      <c r="M164" s="22"/>
      <c r="N164" s="22"/>
      <c r="O164" s="61"/>
      <c r="P164" s="61"/>
      <c r="Q164" s="22"/>
    </row>
    <row r="165" spans="1:17" ht="18.75" customHeight="1" x14ac:dyDescent="0.15">
      <c r="A165" s="8" t="s">
        <v>311</v>
      </c>
      <c r="B165" s="8"/>
      <c r="C165" s="14"/>
      <c r="D165" s="16"/>
      <c r="E165" s="14"/>
      <c r="F165" s="16"/>
      <c r="G165" s="14"/>
      <c r="H165" s="15"/>
      <c r="I165" s="15"/>
      <c r="J165" s="15"/>
      <c r="K165" s="16"/>
      <c r="L165" s="59">
        <v>1</v>
      </c>
      <c r="M165" s="16" t="s">
        <v>170</v>
      </c>
      <c r="N165" s="8"/>
      <c r="O165" s="43"/>
      <c r="P165" s="43"/>
      <c r="Q165" s="8"/>
    </row>
    <row r="166" spans="1:17" x14ac:dyDescent="0.15">
      <c r="A166" s="22"/>
      <c r="B166" s="22"/>
      <c r="C166" s="22"/>
      <c r="D166" s="22"/>
      <c r="E166" s="22"/>
      <c r="F166" s="22"/>
      <c r="G166" s="22"/>
      <c r="H166" s="22"/>
      <c r="I166" s="22"/>
      <c r="J166" s="22"/>
      <c r="K166" s="22"/>
      <c r="L166" s="61"/>
      <c r="M166" s="22"/>
      <c r="N166" s="22"/>
      <c r="O166" s="61"/>
      <c r="P166" s="61"/>
      <c r="Q166" s="22"/>
    </row>
    <row r="167" spans="1:17" ht="33" customHeight="1" x14ac:dyDescent="0.15">
      <c r="A167" s="249" t="s">
        <v>172</v>
      </c>
      <c r="B167" s="79"/>
      <c r="C167" s="80"/>
      <c r="D167" s="81"/>
      <c r="E167" s="80"/>
      <c r="F167" s="81"/>
      <c r="G167" s="80"/>
      <c r="H167" s="82"/>
      <c r="I167" s="82"/>
      <c r="J167" s="82"/>
      <c r="K167" s="81"/>
      <c r="L167" s="83"/>
      <c r="M167" s="81"/>
      <c r="N167" s="79"/>
      <c r="O167" s="84"/>
      <c r="P167" s="85">
        <f>P163+P165</f>
        <v>0</v>
      </c>
      <c r="Q167" s="79"/>
    </row>
    <row r="168" spans="1:17" ht="9.75" customHeight="1" x14ac:dyDescent="0.15">
      <c r="A168" s="22"/>
      <c r="P168" s="26"/>
    </row>
    <row r="169" spans="1:17" ht="34.5" customHeight="1" x14ac:dyDescent="0.15">
      <c r="A169" s="249" t="s">
        <v>315</v>
      </c>
      <c r="B169" s="79"/>
      <c r="C169" s="80"/>
      <c r="D169" s="81"/>
      <c r="E169" s="80"/>
      <c r="F169" s="81"/>
      <c r="G169" s="80"/>
      <c r="H169" s="82"/>
      <c r="I169" s="82"/>
      <c r="J169" s="82"/>
      <c r="K169" s="81"/>
      <c r="L169" s="83"/>
      <c r="M169" s="81"/>
      <c r="N169" s="79"/>
      <c r="O169" s="84"/>
      <c r="P169" s="85">
        <f>P167*3</f>
        <v>0</v>
      </c>
      <c r="Q169" s="79"/>
    </row>
    <row r="170" spans="1:17" ht="9.75" customHeight="1" x14ac:dyDescent="0.15">
      <c r="A170" s="22"/>
      <c r="P170" s="26"/>
    </row>
    <row r="171" spans="1:17" ht="34.5" customHeight="1" x14ac:dyDescent="0.15">
      <c r="A171" s="249" t="s">
        <v>312</v>
      </c>
      <c r="B171" s="79"/>
      <c r="C171" s="80"/>
      <c r="D171" s="81"/>
      <c r="E171" s="80"/>
      <c r="F171" s="81"/>
      <c r="G171" s="80"/>
      <c r="H171" s="82"/>
      <c r="I171" s="82"/>
      <c r="J171" s="82"/>
      <c r="K171" s="81"/>
      <c r="L171" s="83"/>
      <c r="M171" s="81"/>
      <c r="N171" s="79"/>
      <c r="O171" s="84"/>
      <c r="P171" s="85">
        <f>P169*1.1</f>
        <v>0</v>
      </c>
      <c r="Q171" s="79"/>
    </row>
    <row r="172" spans="1:17" x14ac:dyDescent="0.15">
      <c r="O172" s="104"/>
      <c r="P172" s="103"/>
    </row>
    <row r="173" spans="1:17" x14ac:dyDescent="0.15">
      <c r="O173" s="137"/>
      <c r="P173" s="103"/>
    </row>
    <row r="174" spans="1:17" x14ac:dyDescent="0.15">
      <c r="O174" s="137"/>
      <c r="P174" s="138"/>
    </row>
  </sheetData>
  <mergeCells count="8">
    <mergeCell ref="L6:M6"/>
    <mergeCell ref="E29:F30"/>
    <mergeCell ref="G136:K136"/>
    <mergeCell ref="C38:D40"/>
    <mergeCell ref="E38:F40"/>
    <mergeCell ref="C6:D6"/>
    <mergeCell ref="E6:F6"/>
    <mergeCell ref="G6:K6"/>
  </mergeCells>
  <phoneticPr fontId="1"/>
  <pageMargins left="0.51181102362204722" right="0.51181102362204722" top="0.74803149606299213" bottom="0.74803149606299213" header="0.31496062992125984" footer="0.31496062992125984"/>
  <pageSetup paperSize="8" scale="47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変更(20200401～)</vt:lpstr>
      <vt:lpstr>'変更(20200401～)'!Print_Area</vt:lpstr>
      <vt:lpstr>'変更(20200401～)'!Print_Titles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Kuroki</dc:creator>
  <cp:lastModifiedBy>川崎市産業振興財団</cp:lastModifiedBy>
  <cp:lastPrinted>2021-02-04T23:58:15Z</cp:lastPrinted>
  <dcterms:created xsi:type="dcterms:W3CDTF">2014-12-02T02:44:46Z</dcterms:created>
  <dcterms:modified xsi:type="dcterms:W3CDTF">2021-02-05T07:42:56Z</dcterms:modified>
</cp:coreProperties>
</file>